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hong\OneDrive - Premier, Inc\Desktop\Elements TruVide\"/>
    </mc:Choice>
  </mc:AlternateContent>
  <xr:revisionPtr revIDLastSave="0" documentId="13_ncr:1_{1B911AC3-B4BD-4463-BD3C-05F7B6F8D5ED}" xr6:coauthVersionLast="45" xr6:coauthVersionMax="46" xr10:uidLastSave="{00000000-0000-0000-0000-000000000000}"/>
  <bookViews>
    <workbookView xWindow="57480" yWindow="60" windowWidth="29040" windowHeight="15840" activeTab="2" xr2:uid="{C578EBA4-F536-4F1F-8757-15C731BC2982}"/>
  </bookViews>
  <sheets>
    <sheet name="Grilled Chicken (S)" sheetId="1" r:id="rId1"/>
    <sheet name="Grilled Chicken (C)" sheetId="3" r:id="rId2"/>
    <sheet name="Meatloaf (S)" sheetId="2" r:id="rId3"/>
    <sheet name="Meatloaf (C)" sheetId="4" r:id="rId4"/>
    <sheet name="Pot Roast (S)" sheetId="6" r:id="rId5"/>
    <sheet name="Pot Roast (C)" sheetId="5" r:id="rId6"/>
    <sheet name="Pork Roast (S)" sheetId="7" r:id="rId7"/>
    <sheet name="Pork Roast (C)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55" i="9" l="1"/>
  <c r="AB55" i="7"/>
  <c r="V55" i="5"/>
  <c r="AB55" i="6"/>
  <c r="V55" i="4"/>
  <c r="AB55" i="2"/>
  <c r="V55" i="1"/>
  <c r="Z60" i="9" l="1"/>
  <c r="Z59" i="9"/>
  <c r="W56" i="9"/>
  <c r="T56" i="9"/>
  <c r="Q56" i="9"/>
  <c r="E56" i="9"/>
  <c r="Z55" i="9"/>
  <c r="W54" i="9"/>
  <c r="T54" i="9"/>
  <c r="Z54" i="9" s="1"/>
  <c r="Q54" i="9"/>
  <c r="E54" i="9"/>
  <c r="Z35" i="9"/>
  <c r="Z34" i="9"/>
  <c r="W31" i="9"/>
  <c r="T31" i="9"/>
  <c r="Q31" i="9"/>
  <c r="N31" i="9"/>
  <c r="K31" i="9"/>
  <c r="H31" i="9"/>
  <c r="E31" i="9"/>
  <c r="Z30" i="9"/>
  <c r="T29" i="9"/>
  <c r="Q29" i="9"/>
  <c r="N29" i="9"/>
  <c r="K29" i="9"/>
  <c r="H29" i="9"/>
  <c r="E29" i="9"/>
  <c r="W28" i="9"/>
  <c r="W29" i="9" s="1"/>
  <c r="Z56" i="9" l="1"/>
  <c r="Z57" i="9" s="1"/>
  <c r="Z31" i="9"/>
  <c r="Z29" i="9"/>
  <c r="Z60" i="7"/>
  <c r="Z59" i="7"/>
  <c r="W56" i="7"/>
  <c r="T56" i="7"/>
  <c r="Q56" i="7"/>
  <c r="E56" i="7"/>
  <c r="Z55" i="7"/>
  <c r="W54" i="7"/>
  <c r="T54" i="7"/>
  <c r="Q54" i="7"/>
  <c r="E54" i="7"/>
  <c r="Z35" i="7"/>
  <c r="Z34" i="7"/>
  <c r="W31" i="7"/>
  <c r="T31" i="7"/>
  <c r="Q31" i="7"/>
  <c r="N31" i="7"/>
  <c r="K31" i="7"/>
  <c r="H31" i="7"/>
  <c r="E31" i="7"/>
  <c r="Z30" i="7"/>
  <c r="T29" i="7"/>
  <c r="Q29" i="7"/>
  <c r="N29" i="7"/>
  <c r="K29" i="7"/>
  <c r="H29" i="7"/>
  <c r="E29" i="7"/>
  <c r="W28" i="7"/>
  <c r="Z60" i="6"/>
  <c r="Z59" i="6"/>
  <c r="W56" i="6"/>
  <c r="T56" i="6"/>
  <c r="Q56" i="6"/>
  <c r="E56" i="6"/>
  <c r="Z55" i="6"/>
  <c r="W54" i="6"/>
  <c r="T54" i="6"/>
  <c r="Z54" i="6" s="1"/>
  <c r="Q54" i="6"/>
  <c r="E54" i="6"/>
  <c r="Z35" i="6"/>
  <c r="Z34" i="6"/>
  <c r="W31" i="6"/>
  <c r="T31" i="6"/>
  <c r="Q31" i="6"/>
  <c r="N31" i="6"/>
  <c r="K31" i="6"/>
  <c r="H31" i="6"/>
  <c r="E31" i="6"/>
  <c r="Z30" i="6"/>
  <c r="T29" i="6"/>
  <c r="Q29" i="6"/>
  <c r="N29" i="6"/>
  <c r="K29" i="6"/>
  <c r="H29" i="6"/>
  <c r="E29" i="6"/>
  <c r="W28" i="6"/>
  <c r="W29" i="6" s="1"/>
  <c r="T60" i="5"/>
  <c r="T59" i="5"/>
  <c r="Q56" i="5"/>
  <c r="N56" i="5"/>
  <c r="K56" i="5"/>
  <c r="E56" i="5"/>
  <c r="T55" i="5"/>
  <c r="Q54" i="5"/>
  <c r="N54" i="5"/>
  <c r="T54" i="5" s="1"/>
  <c r="K54" i="5"/>
  <c r="E54" i="5"/>
  <c r="T35" i="5"/>
  <c r="T34" i="5"/>
  <c r="Q31" i="5"/>
  <c r="N31" i="5"/>
  <c r="K31" i="5"/>
  <c r="E31" i="5"/>
  <c r="T30" i="5"/>
  <c r="N29" i="5"/>
  <c r="K29" i="5"/>
  <c r="E29" i="5"/>
  <c r="Q28" i="5"/>
  <c r="Q29" i="5" s="1"/>
  <c r="T60" i="4"/>
  <c r="T59" i="4"/>
  <c r="Q56" i="4"/>
  <c r="N56" i="4"/>
  <c r="K56" i="4"/>
  <c r="E56" i="4"/>
  <c r="T55" i="4"/>
  <c r="Q54" i="4"/>
  <c r="N54" i="4"/>
  <c r="K54" i="4"/>
  <c r="E54" i="4"/>
  <c r="T35" i="4"/>
  <c r="T34" i="4"/>
  <c r="Q31" i="4"/>
  <c r="N31" i="4"/>
  <c r="K31" i="4"/>
  <c r="E31" i="4"/>
  <c r="T30" i="4"/>
  <c r="N29" i="4"/>
  <c r="K29" i="4"/>
  <c r="E29" i="4"/>
  <c r="Q28" i="4"/>
  <c r="T31" i="5" l="1"/>
  <c r="Z32" i="9"/>
  <c r="Z31" i="7"/>
  <c r="Z56" i="7"/>
  <c r="T56" i="5"/>
  <c r="Z56" i="6"/>
  <c r="Z57" i="6" s="1"/>
  <c r="T54" i="4"/>
  <c r="T57" i="4" s="1"/>
  <c r="T56" i="4"/>
  <c r="Z54" i="7"/>
  <c r="W29" i="7"/>
  <c r="Z29" i="7" s="1"/>
  <c r="Z31" i="6"/>
  <c r="Z29" i="6"/>
  <c r="T29" i="5"/>
  <c r="T57" i="5"/>
  <c r="Q29" i="4"/>
  <c r="T29" i="4" s="1"/>
  <c r="T31" i="4"/>
  <c r="Z60" i="2"/>
  <c r="Z59" i="2"/>
  <c r="Z55" i="2"/>
  <c r="Z35" i="2"/>
  <c r="Z34" i="2"/>
  <c r="Z30" i="2"/>
  <c r="Q56" i="2"/>
  <c r="Q54" i="2"/>
  <c r="Q31" i="2"/>
  <c r="Q29" i="2"/>
  <c r="N31" i="2"/>
  <c r="N29" i="2"/>
  <c r="T60" i="3"/>
  <c r="T59" i="3"/>
  <c r="Q56" i="3"/>
  <c r="N56" i="3"/>
  <c r="K56" i="3"/>
  <c r="E56" i="3"/>
  <c r="T55" i="3"/>
  <c r="Q54" i="3"/>
  <c r="N54" i="3"/>
  <c r="K54" i="3"/>
  <c r="E54" i="3"/>
  <c r="T35" i="3"/>
  <c r="T34" i="3"/>
  <c r="Q31" i="3"/>
  <c r="N31" i="3"/>
  <c r="K31" i="3"/>
  <c r="E31" i="3"/>
  <c r="T30" i="3"/>
  <c r="N29" i="3"/>
  <c r="K29" i="3"/>
  <c r="E29" i="3"/>
  <c r="Q28" i="3"/>
  <c r="T55" i="1"/>
  <c r="T59" i="1"/>
  <c r="W56" i="2"/>
  <c r="T56" i="2"/>
  <c r="E56" i="2"/>
  <c r="W54" i="2"/>
  <c r="T54" i="2"/>
  <c r="E54" i="2"/>
  <c r="W31" i="2"/>
  <c r="T31" i="2"/>
  <c r="K31" i="2"/>
  <c r="H31" i="2"/>
  <c r="E31" i="2"/>
  <c r="T29" i="2"/>
  <c r="K29" i="2"/>
  <c r="H29" i="2"/>
  <c r="E29" i="2"/>
  <c r="W28" i="2"/>
  <c r="W29" i="2" s="1"/>
  <c r="Q54" i="1"/>
  <c r="N54" i="1"/>
  <c r="K54" i="1"/>
  <c r="E54" i="1"/>
  <c r="T60" i="1"/>
  <c r="Q56" i="1"/>
  <c r="N56" i="1"/>
  <c r="K56" i="1"/>
  <c r="E56" i="1"/>
  <c r="N29" i="1"/>
  <c r="K29" i="1"/>
  <c r="H29" i="1"/>
  <c r="T30" i="1"/>
  <c r="Q31" i="1"/>
  <c r="N31" i="1"/>
  <c r="K31" i="1"/>
  <c r="H31" i="1"/>
  <c r="E31" i="1"/>
  <c r="E29" i="1"/>
  <c r="T35" i="1"/>
  <c r="T34" i="1"/>
  <c r="Q28" i="1"/>
  <c r="V55" i="3" l="1"/>
  <c r="Q29" i="1"/>
  <c r="T29" i="1" s="1"/>
  <c r="Z56" i="2"/>
  <c r="Z32" i="7"/>
  <c r="Z57" i="7"/>
  <c r="T32" i="5"/>
  <c r="Z32" i="6"/>
  <c r="T32" i="4"/>
  <c r="Z31" i="2"/>
  <c r="Q29" i="3"/>
  <c r="T29" i="3" s="1"/>
  <c r="T56" i="3"/>
  <c r="T31" i="3"/>
  <c r="T54" i="3"/>
  <c r="T57" i="3" s="1"/>
  <c r="T31" i="1"/>
  <c r="T56" i="1"/>
  <c r="Z54" i="2"/>
  <c r="Z29" i="2"/>
  <c r="T54" i="1"/>
  <c r="T32" i="3" l="1"/>
  <c r="T32" i="1"/>
  <c r="Z32" i="2"/>
  <c r="Z57" i="2"/>
  <c r="T57" i="1"/>
</calcChain>
</file>

<file path=xl/sharedStrings.xml><?xml version="1.0" encoding="utf-8"?>
<sst xmlns="http://schemas.openxmlformats.org/spreadsheetml/2006/main" count="736" uniqueCount="91">
  <si>
    <t>CAMS</t>
  </si>
  <si>
    <t>SARA</t>
  </si>
  <si>
    <t>PERF - Min. Data Requirements</t>
  </si>
  <si>
    <t>Outputs</t>
  </si>
  <si>
    <t>PT=Process Time</t>
  </si>
  <si>
    <t>C&amp;A=Complete and Accurate</t>
  </si>
  <si>
    <t>LT=Lead Time</t>
  </si>
  <si>
    <t>VA=Value Added</t>
  </si>
  <si>
    <t>NVA=Non Value Added</t>
  </si>
  <si>
    <t>OT=On Time</t>
  </si>
  <si>
    <t>Pull Product</t>
  </si>
  <si>
    <t>Recipe Preparation</t>
  </si>
  <si>
    <t>Cook</t>
  </si>
  <si>
    <t>Serve</t>
  </si>
  <si>
    <t>Post Meal</t>
  </si>
  <si>
    <t>Portions</t>
  </si>
  <si>
    <t>Labor Hrs</t>
  </si>
  <si>
    <t>Labor  $</t>
  </si>
  <si>
    <t>Wasted Portions</t>
  </si>
  <si>
    <t>Total Labor Hours</t>
  </si>
  <si>
    <t>Total Labor $</t>
  </si>
  <si>
    <t>Process Flow - TruVide Grilled Chicken</t>
  </si>
  <si>
    <t>Average Wage</t>
  </si>
  <si>
    <t>Forecasted Portions</t>
  </si>
  <si>
    <t>Pan 30# and Thaw</t>
  </si>
  <si>
    <t>Season, Marinate</t>
  </si>
  <si>
    <t>Grill</t>
  </si>
  <si>
    <t>Process Flow &gt; Grilled Chicken</t>
  </si>
  <si>
    <t>Total Food and Labor $</t>
  </si>
  <si>
    <t>Thaw 100 Portions</t>
  </si>
  <si>
    <t>Process Flow &gt; Meatloaf</t>
  </si>
  <si>
    <t>Process Flow - TruVide Meatloaf</t>
  </si>
  <si>
    <t>Grilled Chicken Breast - TruVide</t>
  </si>
  <si>
    <t>Convection Oven</t>
  </si>
  <si>
    <t>Grilled Chicken Breast - Convenience</t>
  </si>
  <si>
    <t>Food $</t>
  </si>
  <si>
    <t>Total Food $</t>
  </si>
  <si>
    <t>Combine Ingredients</t>
  </si>
  <si>
    <t>Combine Ingredients&gt;Shape into Loaves</t>
  </si>
  <si>
    <t>Slice and Pan</t>
  </si>
  <si>
    <t>Reheat</t>
  </si>
  <si>
    <t>Portion</t>
  </si>
  <si>
    <t>Grilled Chicken Breast - Scratch</t>
  </si>
  <si>
    <t>Meatloaf - Scratch</t>
  </si>
  <si>
    <t>Meatloaf TruVide</t>
  </si>
  <si>
    <t>Meatloaf - Convenience</t>
  </si>
  <si>
    <t>Meatloaf - TruVide</t>
  </si>
  <si>
    <t>Immersion Circulator
Cook &amp; Pan</t>
  </si>
  <si>
    <t>Process Flow &gt; Pot Roast</t>
  </si>
  <si>
    <t>Pot Roast - Convenience</t>
  </si>
  <si>
    <t>Process Flow - TruVide Pot Roast</t>
  </si>
  <si>
    <t>Pot Roast - TruVide</t>
  </si>
  <si>
    <t>Pan 36# and Thaw</t>
  </si>
  <si>
    <t>Pot Roast - Scratch</t>
  </si>
  <si>
    <t>Pot Roast TruVide</t>
  </si>
  <si>
    <t>36#  Bottom Round Thaw</t>
  </si>
  <si>
    <t>Breakage and Left Overs
Wasted Portions</t>
  </si>
  <si>
    <t>Breakage &amp; Left Overs
Wasted Portions</t>
  </si>
  <si>
    <t>Oven
10% Shrinkage Rate</t>
  </si>
  <si>
    <t>Oven
5% Shrinkage Rate</t>
  </si>
  <si>
    <t>30# Ground Beef -  Thaw</t>
  </si>
  <si>
    <t>31.5#  Pork Loin Fresh Center Cut</t>
  </si>
  <si>
    <t>Season</t>
  </si>
  <si>
    <t>Process Flow &gt; Pork Roast</t>
  </si>
  <si>
    <t>Pork Roast - Scratch</t>
  </si>
  <si>
    <t>Pork Chop TruVide</t>
  </si>
  <si>
    <t>Process Flow - TruVide Pork Chop</t>
  </si>
  <si>
    <t>Pork Roast - Convenience</t>
  </si>
  <si>
    <t>32#  Pork Loin Frozen - Thaw</t>
  </si>
  <si>
    <t>Process Flow - Preparing Meatloaf from Scratch (A)</t>
  </si>
  <si>
    <t>Process Flow - Preparing Meatloaf - Sous Vide (B)</t>
  </si>
  <si>
    <t>VA Hours</t>
  </si>
  <si>
    <t>NVA Hours</t>
  </si>
  <si>
    <t>Total VA Hours</t>
  </si>
  <si>
    <t>Total NVA Hours</t>
  </si>
  <si>
    <t>Pot Roast Scratch</t>
  </si>
  <si>
    <t>Process Flow - Preparing Pot Roast from Scratch (A)</t>
  </si>
  <si>
    <t>Process Flow - Preparing Pot Roast - Sous Vide (B)</t>
  </si>
  <si>
    <t>Grilled Chicken Scratch</t>
  </si>
  <si>
    <t>Grilled Chicken TruVide</t>
  </si>
  <si>
    <t>Process Flow - Preparing Grilled Chicken from Scratch (A)</t>
  </si>
  <si>
    <t>Process Flow - Preparing Grilled Chicken - Sous Vide (B)</t>
  </si>
  <si>
    <t>Meatloaf Scratch</t>
  </si>
  <si>
    <t>Pot Roast Scratch (C)</t>
  </si>
  <si>
    <t>Pork Roast TruVide</t>
  </si>
  <si>
    <t>Pork Roast (C)</t>
  </si>
  <si>
    <t>Process Flow - Preparing Meatloaf from Convenance</t>
  </si>
  <si>
    <t>Meatloaf C</t>
  </si>
  <si>
    <t>Process Flow - Preparing Grilled Chicken from Convenance</t>
  </si>
  <si>
    <t>Process Flow - Preparing Pork Roast - Convivence</t>
  </si>
  <si>
    <t>Grilled Chicken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</si>
</sst>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sz val="14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2" borderId="0" xfId="0" applyFont="1" applyFill="1"/>
    <xf numFmtId="0" fontId="3" fillId="2" borderId="6" xfId="0" applyFont="1" applyFill="1" applyBorder="1"/>
    <xf numFmtId="0" fontId="1" fillId="2" borderId="0" xfId="0" applyFont="1" applyFill="1" applyBorder="1"/>
    <xf numFmtId="0" fontId="1" fillId="2" borderId="0" xfId="0" applyFont="1" applyFill="1" applyAlignment="1"/>
    <xf numFmtId="164" fontId="1" fillId="2" borderId="0" xfId="0" applyNumberFormat="1" applyFont="1" applyFill="1" applyBorder="1"/>
    <xf numFmtId="164" fontId="1" fillId="2" borderId="0" xfId="0" applyNumberFormat="1" applyFont="1" applyFill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44" fontId="2" fillId="2" borderId="11" xfId="0" applyNumberFormat="1" applyFont="1" applyFill="1" applyBorder="1"/>
    <xf numFmtId="0" fontId="2" fillId="2" borderId="12" xfId="0" applyFont="1" applyFill="1" applyBorder="1"/>
    <xf numFmtId="9" fontId="2" fillId="2" borderId="11" xfId="0" applyNumberFormat="1" applyFont="1" applyFill="1" applyBorder="1"/>
    <xf numFmtId="164" fontId="2" fillId="2" borderId="11" xfId="0" applyNumberFormat="1" applyFont="1" applyFill="1" applyBorder="1"/>
    <xf numFmtId="44" fontId="2" fillId="2" borderId="0" xfId="0" applyNumberFormat="1" applyFont="1" applyFill="1"/>
    <xf numFmtId="0" fontId="2" fillId="2" borderId="0" xfId="0" applyFont="1" applyFill="1" applyBorder="1"/>
    <xf numFmtId="164" fontId="2" fillId="2" borderId="0" xfId="0" applyNumberFormat="1" applyFont="1" applyFill="1"/>
    <xf numFmtId="164" fontId="2" fillId="2" borderId="13" xfId="0" applyNumberFormat="1" applyFont="1" applyFill="1" applyBorder="1"/>
    <xf numFmtId="164" fontId="2" fillId="2" borderId="17" xfId="0" applyNumberFormat="1" applyFont="1" applyFill="1" applyBorder="1"/>
    <xf numFmtId="164" fontId="2" fillId="2" borderId="18" xfId="0" applyNumberFormat="1" applyFont="1" applyFill="1" applyBorder="1" applyAlignment="1">
      <alignment horizontal="center"/>
    </xf>
    <xf numFmtId="164" fontId="2" fillId="2" borderId="19" xfId="0" applyNumberFormat="1" applyFont="1" applyFill="1" applyBorder="1"/>
    <xf numFmtId="164" fontId="2" fillId="2" borderId="0" xfId="0" applyNumberFormat="1" applyFont="1" applyFill="1" applyBorder="1"/>
    <xf numFmtId="0" fontId="2" fillId="3" borderId="11" xfId="0" applyFont="1" applyFill="1" applyBorder="1"/>
    <xf numFmtId="44" fontId="2" fillId="3" borderId="11" xfId="0" applyNumberFormat="1" applyFont="1" applyFill="1" applyBorder="1"/>
    <xf numFmtId="164" fontId="2" fillId="3" borderId="11" xfId="0" applyNumberFormat="1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2" borderId="5" xfId="0" applyFont="1" applyFill="1" applyBorder="1"/>
    <xf numFmtId="0" fontId="2" fillId="2" borderId="10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horizontal="left"/>
    </xf>
    <xf numFmtId="0" fontId="2" fillId="2" borderId="11" xfId="0" applyNumberFormat="1" applyFont="1" applyFill="1" applyBorder="1"/>
    <xf numFmtId="0" fontId="2" fillId="3" borderId="11" xfId="0" applyNumberFormat="1" applyFont="1" applyFill="1" applyBorder="1"/>
    <xf numFmtId="164" fontId="2" fillId="2" borderId="0" xfId="0" applyNumberFormat="1" applyFont="1" applyFill="1" applyBorder="1" applyAlignment="1">
      <alignment horizontal="center"/>
    </xf>
    <xf numFmtId="0" fontId="2" fillId="2" borderId="16" xfId="0" applyFont="1" applyFill="1" applyBorder="1"/>
    <xf numFmtId="0" fontId="2" fillId="4" borderId="11" xfId="0" applyFont="1" applyFill="1" applyBorder="1"/>
    <xf numFmtId="44" fontId="2" fillId="4" borderId="11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4" fontId="2" fillId="2" borderId="0" xfId="0" applyNumberFormat="1" applyFont="1" applyFill="1" applyBorder="1"/>
    <xf numFmtId="164" fontId="2" fillId="2" borderId="9" xfId="0" applyNumberFormat="1" applyFont="1" applyFill="1" applyBorder="1"/>
    <xf numFmtId="164" fontId="2" fillId="2" borderId="9" xfId="0" applyNumberFormat="1" applyFont="1" applyFill="1" applyBorder="1" applyAlignment="1">
      <alignment horizontal="center"/>
    </xf>
    <xf numFmtId="9" fontId="2" fillId="2" borderId="0" xfId="0" applyNumberFormat="1" applyFont="1" applyFill="1" applyBorder="1"/>
    <xf numFmtId="9" fontId="2" fillId="3" borderId="11" xfId="0" applyNumberFormat="1" applyFont="1" applyFill="1" applyBorder="1"/>
    <xf numFmtId="9" fontId="2" fillId="4" borderId="11" xfId="0" applyNumberFormat="1" applyFont="1" applyFill="1" applyBorder="1"/>
    <xf numFmtId="0" fontId="4" fillId="2" borderId="0" xfId="0" applyFont="1" applyFill="1" applyAlignment="1"/>
    <xf numFmtId="164" fontId="2" fillId="2" borderId="21" xfId="0" applyNumberFormat="1" applyFont="1" applyFill="1" applyBorder="1" applyAlignment="1">
      <alignment horizontal="center"/>
    </xf>
    <xf numFmtId="164" fontId="2" fillId="2" borderId="20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15</xdr:row>
      <xdr:rowOff>0</xdr:rowOff>
    </xdr:from>
    <xdr:to>
      <xdr:col>5</xdr:col>
      <xdr:colOff>1057783</xdr:colOff>
      <xdr:row>17</xdr:row>
      <xdr:rowOff>78232</xdr:rowOff>
    </xdr:to>
    <xdr:sp macro="" textlink="">
      <xdr:nvSpPr>
        <xdr:cNvPr id="2" name="Right Arrow 17">
          <a:extLst>
            <a:ext uri="{FF2B5EF4-FFF2-40B4-BE49-F238E27FC236}">
              <a16:creationId xmlns:a16="http://schemas.microsoft.com/office/drawing/2014/main" id="{EEEEDAEA-A0A5-4ECF-B15F-53E39648B0EA}"/>
            </a:ext>
          </a:extLst>
        </xdr:cNvPr>
        <xdr:cNvSpPr/>
      </xdr:nvSpPr>
      <xdr:spPr>
        <a:xfrm>
          <a:off x="2524125" y="7315200"/>
          <a:ext cx="972058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69850</xdr:colOff>
      <xdr:row>15</xdr:row>
      <xdr:rowOff>19050</xdr:rowOff>
    </xdr:from>
    <xdr:to>
      <xdr:col>8</xdr:col>
      <xdr:colOff>1048258</xdr:colOff>
      <xdr:row>17</xdr:row>
      <xdr:rowOff>97282</xdr:rowOff>
    </xdr:to>
    <xdr:sp macro="" textlink="">
      <xdr:nvSpPr>
        <xdr:cNvPr id="3" name="Right Arrow 19">
          <a:extLst>
            <a:ext uri="{FF2B5EF4-FFF2-40B4-BE49-F238E27FC236}">
              <a16:creationId xmlns:a16="http://schemas.microsoft.com/office/drawing/2014/main" id="{B30C6DA6-F300-42EB-9FF9-9649592F54AC}"/>
            </a:ext>
          </a:extLst>
        </xdr:cNvPr>
        <xdr:cNvSpPr/>
      </xdr:nvSpPr>
      <xdr:spPr>
        <a:xfrm>
          <a:off x="4889500" y="7334250"/>
          <a:ext cx="978408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187325</xdr:colOff>
      <xdr:row>23</xdr:row>
      <xdr:rowOff>152400</xdr:rowOff>
    </xdr:from>
    <xdr:to>
      <xdr:col>3</xdr:col>
      <xdr:colOff>549980</xdr:colOff>
      <xdr:row>25</xdr:row>
      <xdr:rowOff>38806</xdr:rowOff>
    </xdr:to>
    <xdr:grpSp>
      <xdr:nvGrpSpPr>
        <xdr:cNvPr id="15" name="Group 56">
          <a:extLst>
            <a:ext uri="{FF2B5EF4-FFF2-40B4-BE49-F238E27FC236}">
              <a16:creationId xmlns:a16="http://schemas.microsoft.com/office/drawing/2014/main" id="{ECF9F37F-9279-45AF-82B2-83C3C81030C6}"/>
            </a:ext>
          </a:extLst>
        </xdr:cNvPr>
        <xdr:cNvGrpSpPr>
          <a:grpSpLocks/>
        </xdr:cNvGrpSpPr>
      </xdr:nvGrpSpPr>
      <xdr:grpSpPr bwMode="auto">
        <a:xfrm>
          <a:off x="3219450" y="4930775"/>
          <a:ext cx="362655" cy="299156"/>
          <a:chOff x="304" y="241"/>
          <a:chExt cx="29" cy="29"/>
        </a:xfrm>
      </xdr:grpSpPr>
      <xdr:sp macro="" textlink="">
        <xdr:nvSpPr>
          <xdr:cNvPr id="16" name="Oval 57">
            <a:extLst>
              <a:ext uri="{FF2B5EF4-FFF2-40B4-BE49-F238E27FC236}">
                <a16:creationId xmlns:a16="http://schemas.microsoft.com/office/drawing/2014/main" id="{983F5BB7-5265-45AF-B83D-2D39C1300C8E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17" name="AutoShape 58">
            <a:extLst>
              <a:ext uri="{FF2B5EF4-FFF2-40B4-BE49-F238E27FC236}">
                <a16:creationId xmlns:a16="http://schemas.microsoft.com/office/drawing/2014/main" id="{D5C9E3D7-9CCF-4B77-8990-65A5E5160FA2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10</xdr:col>
      <xdr:colOff>825500</xdr:colOff>
      <xdr:row>19</xdr:row>
      <xdr:rowOff>6351</xdr:rowOff>
    </xdr:from>
    <xdr:to>
      <xdr:col>12</xdr:col>
      <xdr:colOff>257175</xdr:colOff>
      <xdr:row>22</xdr:row>
      <xdr:rowOff>161965</xdr:rowOff>
    </xdr:to>
    <xdr:pic>
      <xdr:nvPicPr>
        <xdr:cNvPr id="19" name="Picture 18" descr="Hold">
          <a:extLst>
            <a:ext uri="{FF2B5EF4-FFF2-40B4-BE49-F238E27FC236}">
              <a16:creationId xmlns:a16="http://schemas.microsoft.com/office/drawing/2014/main" id="{6CA0DA76-7A79-4D1E-90D3-72265F9CD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09125" y="3721101"/>
          <a:ext cx="1412875" cy="771564"/>
        </a:xfrm>
        <a:prstGeom prst="rect">
          <a:avLst/>
        </a:prstGeom>
      </xdr:spPr>
    </xdr:pic>
    <xdr:clientData/>
  </xdr:twoCellAnchor>
  <xdr:twoCellAnchor>
    <xdr:from>
      <xdr:col>11</xdr:col>
      <xdr:colOff>73025</xdr:colOff>
      <xdr:row>15</xdr:row>
      <xdr:rowOff>22225</xdr:rowOff>
    </xdr:from>
    <xdr:to>
      <xdr:col>11</xdr:col>
      <xdr:colOff>1051433</xdr:colOff>
      <xdr:row>17</xdr:row>
      <xdr:rowOff>100457</xdr:rowOff>
    </xdr:to>
    <xdr:sp macro="" textlink="">
      <xdr:nvSpPr>
        <xdr:cNvPr id="22" name="Right Arrow 19">
          <a:extLst>
            <a:ext uri="{FF2B5EF4-FFF2-40B4-BE49-F238E27FC236}">
              <a16:creationId xmlns:a16="http://schemas.microsoft.com/office/drawing/2014/main" id="{20DF0ECC-E3CB-4BFC-B04C-EA428B3DE93F}"/>
            </a:ext>
          </a:extLst>
        </xdr:cNvPr>
        <xdr:cNvSpPr/>
      </xdr:nvSpPr>
      <xdr:spPr>
        <a:xfrm>
          <a:off x="7273925" y="619125"/>
          <a:ext cx="978408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14</xdr:col>
      <xdr:colOff>41275</xdr:colOff>
      <xdr:row>15</xdr:row>
      <xdr:rowOff>52917</xdr:rowOff>
    </xdr:from>
    <xdr:to>
      <xdr:col>14</xdr:col>
      <xdr:colOff>1040047</xdr:colOff>
      <xdr:row>17</xdr:row>
      <xdr:rowOff>164723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1B5FD1FA-D986-4A2D-95D1-ADAA107F1B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6775" y="2942167"/>
          <a:ext cx="1001947" cy="524556"/>
        </a:xfrm>
        <a:prstGeom prst="rect">
          <a:avLst/>
        </a:prstGeom>
      </xdr:spPr>
    </xdr:pic>
    <xdr:clientData/>
  </xdr:twoCellAnchor>
  <xdr:twoCellAnchor>
    <xdr:from>
      <xdr:col>11</xdr:col>
      <xdr:colOff>73025</xdr:colOff>
      <xdr:row>40</xdr:row>
      <xdr:rowOff>22225</xdr:rowOff>
    </xdr:from>
    <xdr:to>
      <xdr:col>11</xdr:col>
      <xdr:colOff>1051433</xdr:colOff>
      <xdr:row>42</xdr:row>
      <xdr:rowOff>100457</xdr:rowOff>
    </xdr:to>
    <xdr:sp macro="" textlink="">
      <xdr:nvSpPr>
        <xdr:cNvPr id="29" name="Right Arrow 19">
          <a:extLst>
            <a:ext uri="{FF2B5EF4-FFF2-40B4-BE49-F238E27FC236}">
              <a16:creationId xmlns:a16="http://schemas.microsoft.com/office/drawing/2014/main" id="{F8283586-21C9-4C69-AF82-AD9080AF8054}"/>
            </a:ext>
          </a:extLst>
        </xdr:cNvPr>
        <xdr:cNvSpPr/>
      </xdr:nvSpPr>
      <xdr:spPr>
        <a:xfrm>
          <a:off x="7934325" y="225425"/>
          <a:ext cx="978408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69850</xdr:colOff>
      <xdr:row>40</xdr:row>
      <xdr:rowOff>0</xdr:rowOff>
    </xdr:from>
    <xdr:ext cx="999831" cy="518205"/>
    <xdr:pic>
      <xdr:nvPicPr>
        <xdr:cNvPr id="30" name="Picture 29">
          <a:extLst>
            <a:ext uri="{FF2B5EF4-FFF2-40B4-BE49-F238E27FC236}">
              <a16:creationId xmlns:a16="http://schemas.microsoft.com/office/drawing/2014/main" id="{8898896F-0995-42B7-8F46-7AB390AB4E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09250" y="203200"/>
          <a:ext cx="999831" cy="518205"/>
        </a:xfrm>
        <a:prstGeom prst="rect">
          <a:avLst/>
        </a:prstGeom>
      </xdr:spPr>
    </xdr:pic>
    <xdr:clientData/>
  </xdr:oneCellAnchor>
  <xdr:twoCellAnchor>
    <xdr:from>
      <xdr:col>6</xdr:col>
      <xdr:colOff>111125</xdr:colOff>
      <xdr:row>23</xdr:row>
      <xdr:rowOff>158750</xdr:rowOff>
    </xdr:from>
    <xdr:to>
      <xdr:col>6</xdr:col>
      <xdr:colOff>473780</xdr:colOff>
      <xdr:row>25</xdr:row>
      <xdr:rowOff>45156</xdr:rowOff>
    </xdr:to>
    <xdr:grpSp>
      <xdr:nvGrpSpPr>
        <xdr:cNvPr id="33" name="Group 56">
          <a:extLst>
            <a:ext uri="{FF2B5EF4-FFF2-40B4-BE49-F238E27FC236}">
              <a16:creationId xmlns:a16="http://schemas.microsoft.com/office/drawing/2014/main" id="{40B1C49D-0704-46E1-9875-9485FD41B00C}"/>
            </a:ext>
          </a:extLst>
        </xdr:cNvPr>
        <xdr:cNvGrpSpPr>
          <a:grpSpLocks/>
        </xdr:cNvGrpSpPr>
      </xdr:nvGrpSpPr>
      <xdr:grpSpPr bwMode="auto">
        <a:xfrm>
          <a:off x="6016625" y="4940300"/>
          <a:ext cx="362655" cy="299156"/>
          <a:chOff x="304" y="241"/>
          <a:chExt cx="29" cy="29"/>
        </a:xfrm>
      </xdr:grpSpPr>
      <xdr:sp macro="" textlink="">
        <xdr:nvSpPr>
          <xdr:cNvPr id="34" name="Oval 57">
            <a:extLst>
              <a:ext uri="{FF2B5EF4-FFF2-40B4-BE49-F238E27FC236}">
                <a16:creationId xmlns:a16="http://schemas.microsoft.com/office/drawing/2014/main" id="{3FEAEEF1-110B-493D-866B-B68D53E2AB4B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5" name="AutoShape 58">
            <a:extLst>
              <a:ext uri="{FF2B5EF4-FFF2-40B4-BE49-F238E27FC236}">
                <a16:creationId xmlns:a16="http://schemas.microsoft.com/office/drawing/2014/main" id="{451133BD-257B-4886-A900-15B788B6F105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95250</xdr:colOff>
      <xdr:row>24</xdr:row>
      <xdr:rowOff>0</xdr:rowOff>
    </xdr:from>
    <xdr:to>
      <xdr:col>9</xdr:col>
      <xdr:colOff>457905</xdr:colOff>
      <xdr:row>25</xdr:row>
      <xdr:rowOff>92781</xdr:rowOff>
    </xdr:to>
    <xdr:grpSp>
      <xdr:nvGrpSpPr>
        <xdr:cNvPr id="36" name="Group 56">
          <a:extLst>
            <a:ext uri="{FF2B5EF4-FFF2-40B4-BE49-F238E27FC236}">
              <a16:creationId xmlns:a16="http://schemas.microsoft.com/office/drawing/2014/main" id="{660E92DE-5AC4-4C72-8613-7F3D83A42EA9}"/>
            </a:ext>
          </a:extLst>
        </xdr:cNvPr>
        <xdr:cNvGrpSpPr>
          <a:grpSpLocks/>
        </xdr:cNvGrpSpPr>
      </xdr:nvGrpSpPr>
      <xdr:grpSpPr bwMode="auto">
        <a:xfrm>
          <a:off x="8874125" y="4984750"/>
          <a:ext cx="362655" cy="299156"/>
          <a:chOff x="304" y="241"/>
          <a:chExt cx="29" cy="29"/>
        </a:xfrm>
      </xdr:grpSpPr>
      <xdr:sp macro="" textlink="">
        <xdr:nvSpPr>
          <xdr:cNvPr id="37" name="Oval 57">
            <a:extLst>
              <a:ext uri="{FF2B5EF4-FFF2-40B4-BE49-F238E27FC236}">
                <a16:creationId xmlns:a16="http://schemas.microsoft.com/office/drawing/2014/main" id="{D8D93F21-9762-45DC-830D-07767773C111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8" name="AutoShape 58">
            <a:extLst>
              <a:ext uri="{FF2B5EF4-FFF2-40B4-BE49-F238E27FC236}">
                <a16:creationId xmlns:a16="http://schemas.microsoft.com/office/drawing/2014/main" id="{430D818C-785D-4A96-AC98-1DFF77032D0F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63500</xdr:colOff>
      <xdr:row>23</xdr:row>
      <xdr:rowOff>174625</xdr:rowOff>
    </xdr:from>
    <xdr:to>
      <xdr:col>12</xdr:col>
      <xdr:colOff>426155</xdr:colOff>
      <xdr:row>25</xdr:row>
      <xdr:rowOff>61031</xdr:rowOff>
    </xdr:to>
    <xdr:grpSp>
      <xdr:nvGrpSpPr>
        <xdr:cNvPr id="42" name="Group 56">
          <a:extLst>
            <a:ext uri="{FF2B5EF4-FFF2-40B4-BE49-F238E27FC236}">
              <a16:creationId xmlns:a16="http://schemas.microsoft.com/office/drawing/2014/main" id="{76616993-3AE6-48CA-A1B3-209B9452BF22}"/>
            </a:ext>
          </a:extLst>
        </xdr:cNvPr>
        <xdr:cNvGrpSpPr>
          <a:grpSpLocks/>
        </xdr:cNvGrpSpPr>
      </xdr:nvGrpSpPr>
      <xdr:grpSpPr bwMode="auto">
        <a:xfrm>
          <a:off x="11718925" y="4956175"/>
          <a:ext cx="362655" cy="299156"/>
          <a:chOff x="304" y="241"/>
          <a:chExt cx="29" cy="29"/>
        </a:xfrm>
      </xdr:grpSpPr>
      <xdr:sp macro="" textlink="">
        <xdr:nvSpPr>
          <xdr:cNvPr id="43" name="Oval 57">
            <a:extLst>
              <a:ext uri="{FF2B5EF4-FFF2-40B4-BE49-F238E27FC236}">
                <a16:creationId xmlns:a16="http://schemas.microsoft.com/office/drawing/2014/main" id="{70A4681F-0511-4D8B-B7D6-B88D8078434E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4" name="AutoShape 58">
            <a:extLst>
              <a:ext uri="{FF2B5EF4-FFF2-40B4-BE49-F238E27FC236}">
                <a16:creationId xmlns:a16="http://schemas.microsoft.com/office/drawing/2014/main" id="{B41D6A81-F6F0-4D90-8C5D-1107582B1745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79375</xdr:colOff>
      <xdr:row>24</xdr:row>
      <xdr:rowOff>0</xdr:rowOff>
    </xdr:from>
    <xdr:to>
      <xdr:col>15</xdr:col>
      <xdr:colOff>442030</xdr:colOff>
      <xdr:row>25</xdr:row>
      <xdr:rowOff>92781</xdr:rowOff>
    </xdr:to>
    <xdr:grpSp>
      <xdr:nvGrpSpPr>
        <xdr:cNvPr id="45" name="Group 56">
          <a:extLst>
            <a:ext uri="{FF2B5EF4-FFF2-40B4-BE49-F238E27FC236}">
              <a16:creationId xmlns:a16="http://schemas.microsoft.com/office/drawing/2014/main" id="{B27607CC-0E55-4142-892D-E290A8A9ACD3}"/>
            </a:ext>
          </a:extLst>
        </xdr:cNvPr>
        <xdr:cNvGrpSpPr>
          <a:grpSpLocks/>
        </xdr:cNvGrpSpPr>
      </xdr:nvGrpSpPr>
      <xdr:grpSpPr bwMode="auto">
        <a:xfrm>
          <a:off x="14608175" y="4984750"/>
          <a:ext cx="362655" cy="299156"/>
          <a:chOff x="304" y="241"/>
          <a:chExt cx="29" cy="29"/>
        </a:xfrm>
      </xdr:grpSpPr>
      <xdr:sp macro="" textlink="">
        <xdr:nvSpPr>
          <xdr:cNvPr id="46" name="Oval 57">
            <a:extLst>
              <a:ext uri="{FF2B5EF4-FFF2-40B4-BE49-F238E27FC236}">
                <a16:creationId xmlns:a16="http://schemas.microsoft.com/office/drawing/2014/main" id="{3B026387-9FC1-4A13-9268-06A889FC40B4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7" name="AutoShape 58">
            <a:extLst>
              <a:ext uri="{FF2B5EF4-FFF2-40B4-BE49-F238E27FC236}">
                <a16:creationId xmlns:a16="http://schemas.microsoft.com/office/drawing/2014/main" id="{CD66D61A-9C92-4FF8-8585-71714FEEE5F9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187325</xdr:colOff>
      <xdr:row>48</xdr:row>
      <xdr:rowOff>152400</xdr:rowOff>
    </xdr:from>
    <xdr:to>
      <xdr:col>3</xdr:col>
      <xdr:colOff>549980</xdr:colOff>
      <xdr:row>50</xdr:row>
      <xdr:rowOff>38806</xdr:rowOff>
    </xdr:to>
    <xdr:grpSp>
      <xdr:nvGrpSpPr>
        <xdr:cNvPr id="48" name="Group 56">
          <a:extLst>
            <a:ext uri="{FF2B5EF4-FFF2-40B4-BE49-F238E27FC236}">
              <a16:creationId xmlns:a16="http://schemas.microsoft.com/office/drawing/2014/main" id="{9019940C-6222-4ADB-BF33-FC8DA8B0005A}"/>
            </a:ext>
          </a:extLst>
        </xdr:cNvPr>
        <xdr:cNvGrpSpPr>
          <a:grpSpLocks/>
        </xdr:cNvGrpSpPr>
      </xdr:nvGrpSpPr>
      <xdr:grpSpPr bwMode="auto">
        <a:xfrm>
          <a:off x="3219450" y="10137775"/>
          <a:ext cx="362655" cy="299156"/>
          <a:chOff x="304" y="241"/>
          <a:chExt cx="29" cy="29"/>
        </a:xfrm>
      </xdr:grpSpPr>
      <xdr:sp macro="" textlink="">
        <xdr:nvSpPr>
          <xdr:cNvPr id="49" name="Oval 57">
            <a:extLst>
              <a:ext uri="{FF2B5EF4-FFF2-40B4-BE49-F238E27FC236}">
                <a16:creationId xmlns:a16="http://schemas.microsoft.com/office/drawing/2014/main" id="{A9FBC137-7D3C-4CAB-82E7-512162B60238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0" name="AutoShape 58">
            <a:extLst>
              <a:ext uri="{FF2B5EF4-FFF2-40B4-BE49-F238E27FC236}">
                <a16:creationId xmlns:a16="http://schemas.microsoft.com/office/drawing/2014/main" id="{0DA27CA4-4A6C-4A26-BAB8-9FE7A414DBC4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95250</xdr:colOff>
      <xdr:row>49</xdr:row>
      <xdr:rowOff>0</xdr:rowOff>
    </xdr:from>
    <xdr:to>
      <xdr:col>9</xdr:col>
      <xdr:colOff>457905</xdr:colOff>
      <xdr:row>50</xdr:row>
      <xdr:rowOff>92781</xdr:rowOff>
    </xdr:to>
    <xdr:grpSp>
      <xdr:nvGrpSpPr>
        <xdr:cNvPr id="54" name="Group 56">
          <a:extLst>
            <a:ext uri="{FF2B5EF4-FFF2-40B4-BE49-F238E27FC236}">
              <a16:creationId xmlns:a16="http://schemas.microsoft.com/office/drawing/2014/main" id="{B723E243-92EF-41B7-AA8D-382A9B2164CC}"/>
            </a:ext>
          </a:extLst>
        </xdr:cNvPr>
        <xdr:cNvGrpSpPr>
          <a:grpSpLocks/>
        </xdr:cNvGrpSpPr>
      </xdr:nvGrpSpPr>
      <xdr:grpSpPr bwMode="auto">
        <a:xfrm>
          <a:off x="8874125" y="10191750"/>
          <a:ext cx="362655" cy="299156"/>
          <a:chOff x="304" y="241"/>
          <a:chExt cx="29" cy="29"/>
        </a:xfrm>
      </xdr:grpSpPr>
      <xdr:sp macro="" textlink="">
        <xdr:nvSpPr>
          <xdr:cNvPr id="55" name="Oval 57">
            <a:extLst>
              <a:ext uri="{FF2B5EF4-FFF2-40B4-BE49-F238E27FC236}">
                <a16:creationId xmlns:a16="http://schemas.microsoft.com/office/drawing/2014/main" id="{3F99612F-A5E4-4C55-B321-DF28C5C54557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6" name="AutoShape 58">
            <a:extLst>
              <a:ext uri="{FF2B5EF4-FFF2-40B4-BE49-F238E27FC236}">
                <a16:creationId xmlns:a16="http://schemas.microsoft.com/office/drawing/2014/main" id="{384E6AD7-001E-4350-9214-645E0D3ED4F3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66675</xdr:colOff>
      <xdr:row>48</xdr:row>
      <xdr:rowOff>177800</xdr:rowOff>
    </xdr:from>
    <xdr:to>
      <xdr:col>12</xdr:col>
      <xdr:colOff>429330</xdr:colOff>
      <xdr:row>50</xdr:row>
      <xdr:rowOff>64206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id="{A09850A3-347C-4C84-95F1-50F75137B326}"/>
            </a:ext>
          </a:extLst>
        </xdr:cNvPr>
        <xdr:cNvGrpSpPr>
          <a:grpSpLocks/>
        </xdr:cNvGrpSpPr>
      </xdr:nvGrpSpPr>
      <xdr:grpSpPr bwMode="auto">
        <a:xfrm>
          <a:off x="11715750" y="10166350"/>
          <a:ext cx="362655" cy="299156"/>
          <a:chOff x="304" y="241"/>
          <a:chExt cx="29" cy="29"/>
        </a:xfrm>
      </xdr:grpSpPr>
      <xdr:sp macro="" textlink="">
        <xdr:nvSpPr>
          <xdr:cNvPr id="58" name="Oval 57">
            <a:extLst>
              <a:ext uri="{FF2B5EF4-FFF2-40B4-BE49-F238E27FC236}">
                <a16:creationId xmlns:a16="http://schemas.microsoft.com/office/drawing/2014/main" id="{FF976C91-B9FE-4FBC-B31F-248B231AB90C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9" name="AutoShape 58">
            <a:extLst>
              <a:ext uri="{FF2B5EF4-FFF2-40B4-BE49-F238E27FC236}">
                <a16:creationId xmlns:a16="http://schemas.microsoft.com/office/drawing/2014/main" id="{C74FCE76-F271-413A-9BAB-50682E4B89A4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82550</xdr:colOff>
      <xdr:row>49</xdr:row>
      <xdr:rowOff>0</xdr:rowOff>
    </xdr:from>
    <xdr:to>
      <xdr:col>15</xdr:col>
      <xdr:colOff>445205</xdr:colOff>
      <xdr:row>50</xdr:row>
      <xdr:rowOff>92781</xdr:rowOff>
    </xdr:to>
    <xdr:grpSp>
      <xdr:nvGrpSpPr>
        <xdr:cNvPr id="60" name="Group 56">
          <a:extLst>
            <a:ext uri="{FF2B5EF4-FFF2-40B4-BE49-F238E27FC236}">
              <a16:creationId xmlns:a16="http://schemas.microsoft.com/office/drawing/2014/main" id="{31C571ED-C181-4BEE-B9D7-ACC40EF79297}"/>
            </a:ext>
          </a:extLst>
        </xdr:cNvPr>
        <xdr:cNvGrpSpPr>
          <a:grpSpLocks/>
        </xdr:cNvGrpSpPr>
      </xdr:nvGrpSpPr>
      <xdr:grpSpPr bwMode="auto">
        <a:xfrm>
          <a:off x="14611350" y="10191750"/>
          <a:ext cx="362655" cy="299156"/>
          <a:chOff x="304" y="241"/>
          <a:chExt cx="29" cy="29"/>
        </a:xfrm>
      </xdr:grpSpPr>
      <xdr:sp macro="" textlink="">
        <xdr:nvSpPr>
          <xdr:cNvPr id="61" name="Oval 57">
            <a:extLst>
              <a:ext uri="{FF2B5EF4-FFF2-40B4-BE49-F238E27FC236}">
                <a16:creationId xmlns:a16="http://schemas.microsoft.com/office/drawing/2014/main" id="{872E5A32-542D-48C9-8985-8DF1C25AC773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62" name="AutoShape 58">
            <a:extLst>
              <a:ext uri="{FF2B5EF4-FFF2-40B4-BE49-F238E27FC236}">
                <a16:creationId xmlns:a16="http://schemas.microsoft.com/office/drawing/2014/main" id="{E617D63D-F146-443B-B3E0-86A8C5F215CC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85725</xdr:colOff>
      <xdr:row>40</xdr:row>
      <xdr:rowOff>0</xdr:rowOff>
    </xdr:from>
    <xdr:to>
      <xdr:col>5</xdr:col>
      <xdr:colOff>1057783</xdr:colOff>
      <xdr:row>42</xdr:row>
      <xdr:rowOff>78232</xdr:rowOff>
    </xdr:to>
    <xdr:sp macro="" textlink="">
      <xdr:nvSpPr>
        <xdr:cNvPr id="63" name="Right Arrow 17">
          <a:extLst>
            <a:ext uri="{FF2B5EF4-FFF2-40B4-BE49-F238E27FC236}">
              <a16:creationId xmlns:a16="http://schemas.microsoft.com/office/drawing/2014/main" id="{FFC39A91-72FC-4701-894D-64F9DAFD7653}"/>
            </a:ext>
          </a:extLst>
        </xdr:cNvPr>
        <xdr:cNvSpPr/>
      </xdr:nvSpPr>
      <xdr:spPr>
        <a:xfrm>
          <a:off x="3902075" y="7829550"/>
          <a:ext cx="972058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69850</xdr:colOff>
      <xdr:row>40</xdr:row>
      <xdr:rowOff>19050</xdr:rowOff>
    </xdr:from>
    <xdr:to>
      <xdr:col>8</xdr:col>
      <xdr:colOff>1048258</xdr:colOff>
      <xdr:row>42</xdr:row>
      <xdr:rowOff>97282</xdr:rowOff>
    </xdr:to>
    <xdr:sp macro="" textlink="">
      <xdr:nvSpPr>
        <xdr:cNvPr id="64" name="Right Arrow 19">
          <a:extLst>
            <a:ext uri="{FF2B5EF4-FFF2-40B4-BE49-F238E27FC236}">
              <a16:creationId xmlns:a16="http://schemas.microsoft.com/office/drawing/2014/main" id="{4BD38D50-EA7F-48AE-8025-9DBEFFAF1BD8}"/>
            </a:ext>
          </a:extLst>
        </xdr:cNvPr>
        <xdr:cNvSpPr/>
      </xdr:nvSpPr>
      <xdr:spPr>
        <a:xfrm>
          <a:off x="6753225" y="784860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73025</xdr:colOff>
      <xdr:row>40</xdr:row>
      <xdr:rowOff>22225</xdr:rowOff>
    </xdr:from>
    <xdr:to>
      <xdr:col>11</xdr:col>
      <xdr:colOff>1051433</xdr:colOff>
      <xdr:row>42</xdr:row>
      <xdr:rowOff>100457</xdr:rowOff>
    </xdr:to>
    <xdr:sp macro="" textlink="">
      <xdr:nvSpPr>
        <xdr:cNvPr id="65" name="Right Arrow 19">
          <a:extLst>
            <a:ext uri="{FF2B5EF4-FFF2-40B4-BE49-F238E27FC236}">
              <a16:creationId xmlns:a16="http://schemas.microsoft.com/office/drawing/2014/main" id="{F5B0194F-8129-4EA8-9B0A-D3BAF80242EF}"/>
            </a:ext>
          </a:extLst>
        </xdr:cNvPr>
        <xdr:cNvSpPr/>
      </xdr:nvSpPr>
      <xdr:spPr>
        <a:xfrm>
          <a:off x="9626600" y="785495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69850</xdr:colOff>
      <xdr:row>40</xdr:row>
      <xdr:rowOff>0</xdr:rowOff>
    </xdr:from>
    <xdr:ext cx="999831" cy="518205"/>
    <xdr:pic>
      <xdr:nvPicPr>
        <xdr:cNvPr id="66" name="Picture 65">
          <a:extLst>
            <a:ext uri="{FF2B5EF4-FFF2-40B4-BE49-F238E27FC236}">
              <a16:creationId xmlns:a16="http://schemas.microsoft.com/office/drawing/2014/main" id="{5F527D38-60FB-451B-A717-2E78D005AF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87275" y="7829550"/>
          <a:ext cx="999831" cy="518205"/>
        </a:xfrm>
        <a:prstGeom prst="rect">
          <a:avLst/>
        </a:prstGeom>
      </xdr:spPr>
    </xdr:pic>
    <xdr:clientData/>
  </xdr:oneCellAnchor>
  <xdr:twoCellAnchor>
    <xdr:from>
      <xdr:col>3</xdr:col>
      <xdr:colOff>187325</xdr:colOff>
      <xdr:row>48</xdr:row>
      <xdr:rowOff>152400</xdr:rowOff>
    </xdr:from>
    <xdr:to>
      <xdr:col>3</xdr:col>
      <xdr:colOff>549980</xdr:colOff>
      <xdr:row>50</xdr:row>
      <xdr:rowOff>38806</xdr:rowOff>
    </xdr:to>
    <xdr:grpSp>
      <xdr:nvGrpSpPr>
        <xdr:cNvPr id="67" name="Group 56">
          <a:extLst>
            <a:ext uri="{FF2B5EF4-FFF2-40B4-BE49-F238E27FC236}">
              <a16:creationId xmlns:a16="http://schemas.microsoft.com/office/drawing/2014/main" id="{8B8E2B54-481A-4562-8D2A-4DAB8E884184}"/>
            </a:ext>
          </a:extLst>
        </xdr:cNvPr>
        <xdr:cNvGrpSpPr>
          <a:grpSpLocks/>
        </xdr:cNvGrpSpPr>
      </xdr:nvGrpSpPr>
      <xdr:grpSpPr bwMode="auto">
        <a:xfrm>
          <a:off x="3219450" y="10137775"/>
          <a:ext cx="362655" cy="299156"/>
          <a:chOff x="304" y="241"/>
          <a:chExt cx="29" cy="29"/>
        </a:xfrm>
      </xdr:grpSpPr>
      <xdr:sp macro="" textlink="">
        <xdr:nvSpPr>
          <xdr:cNvPr id="68" name="Oval 57">
            <a:extLst>
              <a:ext uri="{FF2B5EF4-FFF2-40B4-BE49-F238E27FC236}">
                <a16:creationId xmlns:a16="http://schemas.microsoft.com/office/drawing/2014/main" id="{264E36B9-748D-414C-8615-7C132D80048B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69" name="AutoShape 58">
            <a:extLst>
              <a:ext uri="{FF2B5EF4-FFF2-40B4-BE49-F238E27FC236}">
                <a16:creationId xmlns:a16="http://schemas.microsoft.com/office/drawing/2014/main" id="{F0E69D3A-84A8-44B6-B262-83A3AB3327E5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95250</xdr:colOff>
      <xdr:row>49</xdr:row>
      <xdr:rowOff>0</xdr:rowOff>
    </xdr:from>
    <xdr:to>
      <xdr:col>9</xdr:col>
      <xdr:colOff>457905</xdr:colOff>
      <xdr:row>50</xdr:row>
      <xdr:rowOff>92781</xdr:rowOff>
    </xdr:to>
    <xdr:grpSp>
      <xdr:nvGrpSpPr>
        <xdr:cNvPr id="70" name="Group 56">
          <a:extLst>
            <a:ext uri="{FF2B5EF4-FFF2-40B4-BE49-F238E27FC236}">
              <a16:creationId xmlns:a16="http://schemas.microsoft.com/office/drawing/2014/main" id="{EDF91D8F-A128-40A2-BC5A-05FBC1747F03}"/>
            </a:ext>
          </a:extLst>
        </xdr:cNvPr>
        <xdr:cNvGrpSpPr>
          <a:grpSpLocks/>
        </xdr:cNvGrpSpPr>
      </xdr:nvGrpSpPr>
      <xdr:grpSpPr bwMode="auto">
        <a:xfrm>
          <a:off x="8874125" y="10191750"/>
          <a:ext cx="362655" cy="299156"/>
          <a:chOff x="304" y="241"/>
          <a:chExt cx="29" cy="29"/>
        </a:xfrm>
      </xdr:grpSpPr>
      <xdr:sp macro="" textlink="">
        <xdr:nvSpPr>
          <xdr:cNvPr id="71" name="Oval 57">
            <a:extLst>
              <a:ext uri="{FF2B5EF4-FFF2-40B4-BE49-F238E27FC236}">
                <a16:creationId xmlns:a16="http://schemas.microsoft.com/office/drawing/2014/main" id="{3AEB3BE2-1019-49F8-B909-1B5A440282B8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72" name="AutoShape 58">
            <a:extLst>
              <a:ext uri="{FF2B5EF4-FFF2-40B4-BE49-F238E27FC236}">
                <a16:creationId xmlns:a16="http://schemas.microsoft.com/office/drawing/2014/main" id="{175EC63D-EA12-4336-A9F8-B33AC0A61303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66675</xdr:colOff>
      <xdr:row>48</xdr:row>
      <xdr:rowOff>177800</xdr:rowOff>
    </xdr:from>
    <xdr:to>
      <xdr:col>12</xdr:col>
      <xdr:colOff>429330</xdr:colOff>
      <xdr:row>50</xdr:row>
      <xdr:rowOff>64206</xdr:rowOff>
    </xdr:to>
    <xdr:grpSp>
      <xdr:nvGrpSpPr>
        <xdr:cNvPr id="73" name="Group 72">
          <a:extLst>
            <a:ext uri="{FF2B5EF4-FFF2-40B4-BE49-F238E27FC236}">
              <a16:creationId xmlns:a16="http://schemas.microsoft.com/office/drawing/2014/main" id="{C3844120-F7AD-4B96-BA99-74EA801A5798}"/>
            </a:ext>
          </a:extLst>
        </xdr:cNvPr>
        <xdr:cNvGrpSpPr>
          <a:grpSpLocks/>
        </xdr:cNvGrpSpPr>
      </xdr:nvGrpSpPr>
      <xdr:grpSpPr bwMode="auto">
        <a:xfrm>
          <a:off x="11715750" y="10166350"/>
          <a:ext cx="362655" cy="299156"/>
          <a:chOff x="304" y="241"/>
          <a:chExt cx="29" cy="29"/>
        </a:xfrm>
      </xdr:grpSpPr>
      <xdr:sp macro="" textlink="">
        <xdr:nvSpPr>
          <xdr:cNvPr id="74" name="Oval 73">
            <a:extLst>
              <a:ext uri="{FF2B5EF4-FFF2-40B4-BE49-F238E27FC236}">
                <a16:creationId xmlns:a16="http://schemas.microsoft.com/office/drawing/2014/main" id="{28C13F80-9A41-4B68-88EB-EFACB75FC228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75" name="AutoShape 58">
            <a:extLst>
              <a:ext uri="{FF2B5EF4-FFF2-40B4-BE49-F238E27FC236}">
                <a16:creationId xmlns:a16="http://schemas.microsoft.com/office/drawing/2014/main" id="{B27F5C27-4825-4F4C-8BE0-635026D9550B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82550</xdr:colOff>
      <xdr:row>49</xdr:row>
      <xdr:rowOff>0</xdr:rowOff>
    </xdr:from>
    <xdr:to>
      <xdr:col>15</xdr:col>
      <xdr:colOff>445205</xdr:colOff>
      <xdr:row>50</xdr:row>
      <xdr:rowOff>92781</xdr:rowOff>
    </xdr:to>
    <xdr:grpSp>
      <xdr:nvGrpSpPr>
        <xdr:cNvPr id="76" name="Group 56">
          <a:extLst>
            <a:ext uri="{FF2B5EF4-FFF2-40B4-BE49-F238E27FC236}">
              <a16:creationId xmlns:a16="http://schemas.microsoft.com/office/drawing/2014/main" id="{DA628781-5B86-4C41-AB60-2C7151FF7CD8}"/>
            </a:ext>
          </a:extLst>
        </xdr:cNvPr>
        <xdr:cNvGrpSpPr>
          <a:grpSpLocks/>
        </xdr:cNvGrpSpPr>
      </xdr:nvGrpSpPr>
      <xdr:grpSpPr bwMode="auto">
        <a:xfrm>
          <a:off x="14611350" y="10191750"/>
          <a:ext cx="362655" cy="299156"/>
          <a:chOff x="304" y="241"/>
          <a:chExt cx="29" cy="29"/>
        </a:xfrm>
      </xdr:grpSpPr>
      <xdr:sp macro="" textlink="">
        <xdr:nvSpPr>
          <xdr:cNvPr id="77" name="Oval 57">
            <a:extLst>
              <a:ext uri="{FF2B5EF4-FFF2-40B4-BE49-F238E27FC236}">
                <a16:creationId xmlns:a16="http://schemas.microsoft.com/office/drawing/2014/main" id="{6657E2F1-911F-40EE-9C94-6F0385FCB351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78" name="AutoShape 58">
            <a:extLst>
              <a:ext uri="{FF2B5EF4-FFF2-40B4-BE49-F238E27FC236}">
                <a16:creationId xmlns:a16="http://schemas.microsoft.com/office/drawing/2014/main" id="{6F430AD4-0D32-45C0-8E26-171976FCCBCB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15</xdr:row>
      <xdr:rowOff>0</xdr:rowOff>
    </xdr:from>
    <xdr:to>
      <xdr:col>5</xdr:col>
      <xdr:colOff>1057783</xdr:colOff>
      <xdr:row>17</xdr:row>
      <xdr:rowOff>78232</xdr:rowOff>
    </xdr:to>
    <xdr:sp macro="" textlink="">
      <xdr:nvSpPr>
        <xdr:cNvPr id="2" name="Right Arrow 17">
          <a:extLst>
            <a:ext uri="{FF2B5EF4-FFF2-40B4-BE49-F238E27FC236}">
              <a16:creationId xmlns:a16="http://schemas.microsoft.com/office/drawing/2014/main" id="{356C31DB-53CF-4421-ABBD-40DC08BE4AA5}"/>
            </a:ext>
          </a:extLst>
        </xdr:cNvPr>
        <xdr:cNvSpPr/>
      </xdr:nvSpPr>
      <xdr:spPr>
        <a:xfrm>
          <a:off x="3902075" y="2800350"/>
          <a:ext cx="972058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69850</xdr:colOff>
      <xdr:row>15</xdr:row>
      <xdr:rowOff>19050</xdr:rowOff>
    </xdr:from>
    <xdr:to>
      <xdr:col>8</xdr:col>
      <xdr:colOff>1048258</xdr:colOff>
      <xdr:row>17</xdr:row>
      <xdr:rowOff>97282</xdr:rowOff>
    </xdr:to>
    <xdr:sp macro="" textlink="">
      <xdr:nvSpPr>
        <xdr:cNvPr id="3" name="Right Arrow 19">
          <a:extLst>
            <a:ext uri="{FF2B5EF4-FFF2-40B4-BE49-F238E27FC236}">
              <a16:creationId xmlns:a16="http://schemas.microsoft.com/office/drawing/2014/main" id="{52B8D668-C0A6-4B0F-88A0-792E25880B3C}"/>
            </a:ext>
          </a:extLst>
        </xdr:cNvPr>
        <xdr:cNvSpPr/>
      </xdr:nvSpPr>
      <xdr:spPr>
        <a:xfrm>
          <a:off x="6753225" y="281940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187325</xdr:colOff>
      <xdr:row>23</xdr:row>
      <xdr:rowOff>152400</xdr:rowOff>
    </xdr:from>
    <xdr:to>
      <xdr:col>3</xdr:col>
      <xdr:colOff>549980</xdr:colOff>
      <xdr:row>25</xdr:row>
      <xdr:rowOff>38806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83637D71-1804-4657-B67C-7FF1FA02813E}"/>
            </a:ext>
          </a:extLst>
        </xdr:cNvPr>
        <xdr:cNvGrpSpPr>
          <a:grpSpLocks/>
        </xdr:cNvGrpSpPr>
      </xdr:nvGrpSpPr>
      <xdr:grpSpPr bwMode="auto">
        <a:xfrm>
          <a:off x="3187700" y="4930775"/>
          <a:ext cx="362655" cy="299156"/>
          <a:chOff x="304" y="241"/>
          <a:chExt cx="29" cy="29"/>
        </a:xfrm>
      </xdr:grpSpPr>
      <xdr:sp macro="" textlink="">
        <xdr:nvSpPr>
          <xdr:cNvPr id="14" name="Oval 57">
            <a:extLst>
              <a:ext uri="{FF2B5EF4-FFF2-40B4-BE49-F238E27FC236}">
                <a16:creationId xmlns:a16="http://schemas.microsoft.com/office/drawing/2014/main" id="{2BCE9457-B956-4BBA-93BE-435893531E93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15" name="AutoShape 58">
            <a:extLst>
              <a:ext uri="{FF2B5EF4-FFF2-40B4-BE49-F238E27FC236}">
                <a16:creationId xmlns:a16="http://schemas.microsoft.com/office/drawing/2014/main" id="{D01F5158-6318-45F9-8EAF-1684830563BD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10</xdr:col>
      <xdr:colOff>895350</xdr:colOff>
      <xdr:row>18</xdr:row>
      <xdr:rowOff>25400</xdr:rowOff>
    </xdr:from>
    <xdr:to>
      <xdr:col>12</xdr:col>
      <xdr:colOff>39406</xdr:colOff>
      <xdr:row>21</xdr:row>
      <xdr:rowOff>66675</xdr:rowOff>
    </xdr:to>
    <xdr:pic>
      <xdr:nvPicPr>
        <xdr:cNvPr id="17" name="Picture 16" descr="Hold">
          <a:extLst>
            <a:ext uri="{FF2B5EF4-FFF2-40B4-BE49-F238E27FC236}">
              <a16:creationId xmlns:a16="http://schemas.microsoft.com/office/drawing/2014/main" id="{825968F8-3633-47FC-BAB8-551F793EF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32975" y="3533775"/>
          <a:ext cx="1207806" cy="66040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</xdr:colOff>
      <xdr:row>69</xdr:row>
      <xdr:rowOff>165100</xdr:rowOff>
    </xdr:from>
    <xdr:to>
      <xdr:col>3</xdr:col>
      <xdr:colOff>64585</xdr:colOff>
      <xdr:row>74</xdr:row>
      <xdr:rowOff>114300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67B9001C-2601-49A2-9893-DBFBED452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4050" y="14214475"/>
          <a:ext cx="1814010" cy="981075"/>
        </a:xfrm>
        <a:prstGeom prst="rect">
          <a:avLst/>
        </a:prstGeom>
      </xdr:spPr>
    </xdr:pic>
    <xdr:clientData/>
  </xdr:twoCellAnchor>
  <xdr:twoCellAnchor>
    <xdr:from>
      <xdr:col>11</xdr:col>
      <xdr:colOff>73025</xdr:colOff>
      <xdr:row>15</xdr:row>
      <xdr:rowOff>22225</xdr:rowOff>
    </xdr:from>
    <xdr:to>
      <xdr:col>11</xdr:col>
      <xdr:colOff>1051433</xdr:colOff>
      <xdr:row>17</xdr:row>
      <xdr:rowOff>100457</xdr:rowOff>
    </xdr:to>
    <xdr:sp macro="" textlink="">
      <xdr:nvSpPr>
        <xdr:cNvPr id="20" name="Right Arrow 19">
          <a:extLst>
            <a:ext uri="{FF2B5EF4-FFF2-40B4-BE49-F238E27FC236}">
              <a16:creationId xmlns:a16="http://schemas.microsoft.com/office/drawing/2014/main" id="{2546B7C2-0FAC-4DBE-AA49-1AE044B84A19}"/>
            </a:ext>
          </a:extLst>
        </xdr:cNvPr>
        <xdr:cNvSpPr/>
      </xdr:nvSpPr>
      <xdr:spPr>
        <a:xfrm>
          <a:off x="9626600" y="282575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14</xdr:col>
      <xdr:colOff>41275</xdr:colOff>
      <xdr:row>15</xdr:row>
      <xdr:rowOff>52917</xdr:rowOff>
    </xdr:from>
    <xdr:to>
      <xdr:col>14</xdr:col>
      <xdr:colOff>1036872</xdr:colOff>
      <xdr:row>17</xdr:row>
      <xdr:rowOff>161548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34A8227-8348-4CDD-A5E0-48739E426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65050" y="2850092"/>
          <a:ext cx="995597" cy="515031"/>
        </a:xfrm>
        <a:prstGeom prst="rect">
          <a:avLst/>
        </a:prstGeom>
      </xdr:spPr>
    </xdr:pic>
    <xdr:clientData/>
  </xdr:twoCellAnchor>
  <xdr:twoCellAnchor>
    <xdr:from>
      <xdr:col>11</xdr:col>
      <xdr:colOff>73025</xdr:colOff>
      <xdr:row>40</xdr:row>
      <xdr:rowOff>22225</xdr:rowOff>
    </xdr:from>
    <xdr:to>
      <xdr:col>11</xdr:col>
      <xdr:colOff>1051433</xdr:colOff>
      <xdr:row>42</xdr:row>
      <xdr:rowOff>100457</xdr:rowOff>
    </xdr:to>
    <xdr:sp macro="" textlink="">
      <xdr:nvSpPr>
        <xdr:cNvPr id="24" name="Right Arrow 19">
          <a:extLst>
            <a:ext uri="{FF2B5EF4-FFF2-40B4-BE49-F238E27FC236}">
              <a16:creationId xmlns:a16="http://schemas.microsoft.com/office/drawing/2014/main" id="{61DBBA93-E17C-464A-8F76-19FB205C3E0A}"/>
            </a:ext>
          </a:extLst>
        </xdr:cNvPr>
        <xdr:cNvSpPr/>
      </xdr:nvSpPr>
      <xdr:spPr>
        <a:xfrm>
          <a:off x="9626600" y="785495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69850</xdr:colOff>
      <xdr:row>40</xdr:row>
      <xdr:rowOff>0</xdr:rowOff>
    </xdr:from>
    <xdr:ext cx="999831" cy="518205"/>
    <xdr:pic>
      <xdr:nvPicPr>
        <xdr:cNvPr id="25" name="Picture 24">
          <a:extLst>
            <a:ext uri="{FF2B5EF4-FFF2-40B4-BE49-F238E27FC236}">
              <a16:creationId xmlns:a16="http://schemas.microsoft.com/office/drawing/2014/main" id="{FCCFACB3-0847-4D30-AE6B-69FBC6177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87275" y="7829550"/>
          <a:ext cx="999831" cy="518205"/>
        </a:xfrm>
        <a:prstGeom prst="rect">
          <a:avLst/>
        </a:prstGeom>
      </xdr:spPr>
    </xdr:pic>
    <xdr:clientData/>
  </xdr:oneCellAnchor>
  <xdr:twoCellAnchor>
    <xdr:from>
      <xdr:col>9</xdr:col>
      <xdr:colOff>95250</xdr:colOff>
      <xdr:row>24</xdr:row>
      <xdr:rowOff>0</xdr:rowOff>
    </xdr:from>
    <xdr:to>
      <xdr:col>9</xdr:col>
      <xdr:colOff>457905</xdr:colOff>
      <xdr:row>25</xdr:row>
      <xdr:rowOff>92781</xdr:rowOff>
    </xdr:to>
    <xdr:grpSp>
      <xdr:nvGrpSpPr>
        <xdr:cNvPr id="31" name="Group 56">
          <a:extLst>
            <a:ext uri="{FF2B5EF4-FFF2-40B4-BE49-F238E27FC236}">
              <a16:creationId xmlns:a16="http://schemas.microsoft.com/office/drawing/2014/main" id="{F4113A4C-E2AF-4764-9F21-3171C17A818F}"/>
            </a:ext>
          </a:extLst>
        </xdr:cNvPr>
        <xdr:cNvGrpSpPr>
          <a:grpSpLocks/>
        </xdr:cNvGrpSpPr>
      </xdr:nvGrpSpPr>
      <xdr:grpSpPr bwMode="auto">
        <a:xfrm>
          <a:off x="9096375" y="4984750"/>
          <a:ext cx="362655" cy="299156"/>
          <a:chOff x="304" y="241"/>
          <a:chExt cx="29" cy="29"/>
        </a:xfrm>
      </xdr:grpSpPr>
      <xdr:sp macro="" textlink="">
        <xdr:nvSpPr>
          <xdr:cNvPr id="32" name="Oval 57">
            <a:extLst>
              <a:ext uri="{FF2B5EF4-FFF2-40B4-BE49-F238E27FC236}">
                <a16:creationId xmlns:a16="http://schemas.microsoft.com/office/drawing/2014/main" id="{0C534524-8B54-41AB-829C-6FE3CB31EE8F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3" name="AutoShape 58">
            <a:extLst>
              <a:ext uri="{FF2B5EF4-FFF2-40B4-BE49-F238E27FC236}">
                <a16:creationId xmlns:a16="http://schemas.microsoft.com/office/drawing/2014/main" id="{A85033C9-F26F-45AE-8A23-CF44E8469948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66675</xdr:colOff>
      <xdr:row>23</xdr:row>
      <xdr:rowOff>177800</xdr:rowOff>
    </xdr:from>
    <xdr:to>
      <xdr:col>12</xdr:col>
      <xdr:colOff>429330</xdr:colOff>
      <xdr:row>25</xdr:row>
      <xdr:rowOff>64206</xdr:rowOff>
    </xdr:to>
    <xdr:grpSp>
      <xdr:nvGrpSpPr>
        <xdr:cNvPr id="34" name="Group 56">
          <a:extLst>
            <a:ext uri="{FF2B5EF4-FFF2-40B4-BE49-F238E27FC236}">
              <a16:creationId xmlns:a16="http://schemas.microsoft.com/office/drawing/2014/main" id="{E32DD9A1-2D32-4C26-B74B-37724F122869}"/>
            </a:ext>
          </a:extLst>
        </xdr:cNvPr>
        <xdr:cNvGrpSpPr>
          <a:grpSpLocks/>
        </xdr:cNvGrpSpPr>
      </xdr:nvGrpSpPr>
      <xdr:grpSpPr bwMode="auto">
        <a:xfrm>
          <a:off x="12017375" y="4959350"/>
          <a:ext cx="362655" cy="299156"/>
          <a:chOff x="304" y="241"/>
          <a:chExt cx="29" cy="29"/>
        </a:xfrm>
      </xdr:grpSpPr>
      <xdr:sp macro="" textlink="">
        <xdr:nvSpPr>
          <xdr:cNvPr id="35" name="Oval 57">
            <a:extLst>
              <a:ext uri="{FF2B5EF4-FFF2-40B4-BE49-F238E27FC236}">
                <a16:creationId xmlns:a16="http://schemas.microsoft.com/office/drawing/2014/main" id="{016843D9-FE83-475D-8710-EA51DE05C64E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6" name="AutoShape 58">
            <a:extLst>
              <a:ext uri="{FF2B5EF4-FFF2-40B4-BE49-F238E27FC236}">
                <a16:creationId xmlns:a16="http://schemas.microsoft.com/office/drawing/2014/main" id="{C4E2AEF6-F49A-419D-B1DD-C3D393579395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82550</xdr:colOff>
      <xdr:row>24</xdr:row>
      <xdr:rowOff>0</xdr:rowOff>
    </xdr:from>
    <xdr:to>
      <xdr:col>15</xdr:col>
      <xdr:colOff>445205</xdr:colOff>
      <xdr:row>25</xdr:row>
      <xdr:rowOff>92781</xdr:rowOff>
    </xdr:to>
    <xdr:grpSp>
      <xdr:nvGrpSpPr>
        <xdr:cNvPr id="37" name="Group 56">
          <a:extLst>
            <a:ext uri="{FF2B5EF4-FFF2-40B4-BE49-F238E27FC236}">
              <a16:creationId xmlns:a16="http://schemas.microsoft.com/office/drawing/2014/main" id="{C07B7BA9-29D1-473C-8A8B-6DDFAC5297D6}"/>
            </a:ext>
          </a:extLst>
        </xdr:cNvPr>
        <xdr:cNvGrpSpPr>
          <a:grpSpLocks/>
        </xdr:cNvGrpSpPr>
      </xdr:nvGrpSpPr>
      <xdr:grpSpPr bwMode="auto">
        <a:xfrm>
          <a:off x="14912975" y="4984750"/>
          <a:ext cx="362655" cy="299156"/>
          <a:chOff x="304" y="241"/>
          <a:chExt cx="29" cy="29"/>
        </a:xfrm>
      </xdr:grpSpPr>
      <xdr:sp macro="" textlink="">
        <xdr:nvSpPr>
          <xdr:cNvPr id="38" name="Oval 57">
            <a:extLst>
              <a:ext uri="{FF2B5EF4-FFF2-40B4-BE49-F238E27FC236}">
                <a16:creationId xmlns:a16="http://schemas.microsoft.com/office/drawing/2014/main" id="{BC8D5B29-2FE1-4328-8837-71954340B491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9" name="AutoShape 58">
            <a:extLst>
              <a:ext uri="{FF2B5EF4-FFF2-40B4-BE49-F238E27FC236}">
                <a16:creationId xmlns:a16="http://schemas.microsoft.com/office/drawing/2014/main" id="{A1290F1D-7B94-4520-92E1-B7A4FA5D3486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187325</xdr:colOff>
      <xdr:row>48</xdr:row>
      <xdr:rowOff>152400</xdr:rowOff>
    </xdr:from>
    <xdr:to>
      <xdr:col>3</xdr:col>
      <xdr:colOff>549980</xdr:colOff>
      <xdr:row>50</xdr:row>
      <xdr:rowOff>38806</xdr:rowOff>
    </xdr:to>
    <xdr:grpSp>
      <xdr:nvGrpSpPr>
        <xdr:cNvPr id="40" name="Group 56">
          <a:extLst>
            <a:ext uri="{FF2B5EF4-FFF2-40B4-BE49-F238E27FC236}">
              <a16:creationId xmlns:a16="http://schemas.microsoft.com/office/drawing/2014/main" id="{D947EA5E-8463-4885-9AE6-135D13A74496}"/>
            </a:ext>
          </a:extLst>
        </xdr:cNvPr>
        <xdr:cNvGrpSpPr>
          <a:grpSpLocks/>
        </xdr:cNvGrpSpPr>
      </xdr:nvGrpSpPr>
      <xdr:grpSpPr bwMode="auto">
        <a:xfrm>
          <a:off x="3187700" y="10137775"/>
          <a:ext cx="362655" cy="299156"/>
          <a:chOff x="304" y="241"/>
          <a:chExt cx="29" cy="29"/>
        </a:xfrm>
      </xdr:grpSpPr>
      <xdr:sp macro="" textlink="">
        <xdr:nvSpPr>
          <xdr:cNvPr id="41" name="Oval 57">
            <a:extLst>
              <a:ext uri="{FF2B5EF4-FFF2-40B4-BE49-F238E27FC236}">
                <a16:creationId xmlns:a16="http://schemas.microsoft.com/office/drawing/2014/main" id="{701D5EB7-D49D-4E54-8571-51D189CA4C1F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2" name="AutoShape 58">
            <a:extLst>
              <a:ext uri="{FF2B5EF4-FFF2-40B4-BE49-F238E27FC236}">
                <a16:creationId xmlns:a16="http://schemas.microsoft.com/office/drawing/2014/main" id="{6D919D2B-1A74-4DFA-985A-9633206EE077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95250</xdr:colOff>
      <xdr:row>49</xdr:row>
      <xdr:rowOff>0</xdr:rowOff>
    </xdr:from>
    <xdr:to>
      <xdr:col>9</xdr:col>
      <xdr:colOff>457905</xdr:colOff>
      <xdr:row>50</xdr:row>
      <xdr:rowOff>92781</xdr:rowOff>
    </xdr:to>
    <xdr:grpSp>
      <xdr:nvGrpSpPr>
        <xdr:cNvPr id="43" name="Group 56">
          <a:extLst>
            <a:ext uri="{FF2B5EF4-FFF2-40B4-BE49-F238E27FC236}">
              <a16:creationId xmlns:a16="http://schemas.microsoft.com/office/drawing/2014/main" id="{8DEA3696-E178-41DC-87BE-B8F4A9B08B26}"/>
            </a:ext>
          </a:extLst>
        </xdr:cNvPr>
        <xdr:cNvGrpSpPr>
          <a:grpSpLocks/>
        </xdr:cNvGrpSpPr>
      </xdr:nvGrpSpPr>
      <xdr:grpSpPr bwMode="auto">
        <a:xfrm>
          <a:off x="9096375" y="10191750"/>
          <a:ext cx="362655" cy="299156"/>
          <a:chOff x="304" y="241"/>
          <a:chExt cx="29" cy="29"/>
        </a:xfrm>
      </xdr:grpSpPr>
      <xdr:sp macro="" textlink="">
        <xdr:nvSpPr>
          <xdr:cNvPr id="44" name="Oval 57">
            <a:extLst>
              <a:ext uri="{FF2B5EF4-FFF2-40B4-BE49-F238E27FC236}">
                <a16:creationId xmlns:a16="http://schemas.microsoft.com/office/drawing/2014/main" id="{619F6810-8085-4D8A-B5AD-41E9B1A5FA22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5" name="AutoShape 58">
            <a:extLst>
              <a:ext uri="{FF2B5EF4-FFF2-40B4-BE49-F238E27FC236}">
                <a16:creationId xmlns:a16="http://schemas.microsoft.com/office/drawing/2014/main" id="{A1C2138E-EB28-4D7E-8045-85CD6C9CF7B7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63500</xdr:colOff>
      <xdr:row>48</xdr:row>
      <xdr:rowOff>180975</xdr:rowOff>
    </xdr:from>
    <xdr:to>
      <xdr:col>12</xdr:col>
      <xdr:colOff>426155</xdr:colOff>
      <xdr:row>50</xdr:row>
      <xdr:rowOff>67381</xdr:rowOff>
    </xdr:to>
    <xdr:grpSp>
      <xdr:nvGrpSpPr>
        <xdr:cNvPr id="46" name="Group 45">
          <a:extLst>
            <a:ext uri="{FF2B5EF4-FFF2-40B4-BE49-F238E27FC236}">
              <a16:creationId xmlns:a16="http://schemas.microsoft.com/office/drawing/2014/main" id="{DB9A6ED9-F03C-4606-BD9F-4ACDFE85EA42}"/>
            </a:ext>
          </a:extLst>
        </xdr:cNvPr>
        <xdr:cNvGrpSpPr>
          <a:grpSpLocks/>
        </xdr:cNvGrpSpPr>
      </xdr:nvGrpSpPr>
      <xdr:grpSpPr bwMode="auto">
        <a:xfrm>
          <a:off x="12020550" y="10163175"/>
          <a:ext cx="362655" cy="299156"/>
          <a:chOff x="304" y="241"/>
          <a:chExt cx="29" cy="29"/>
        </a:xfrm>
      </xdr:grpSpPr>
      <xdr:sp macro="" textlink="">
        <xdr:nvSpPr>
          <xdr:cNvPr id="47" name="Oval 46">
            <a:extLst>
              <a:ext uri="{FF2B5EF4-FFF2-40B4-BE49-F238E27FC236}">
                <a16:creationId xmlns:a16="http://schemas.microsoft.com/office/drawing/2014/main" id="{F93F9E29-26D8-4AEF-89FB-3AEFC44B87C7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8" name="AutoShape 58">
            <a:extLst>
              <a:ext uri="{FF2B5EF4-FFF2-40B4-BE49-F238E27FC236}">
                <a16:creationId xmlns:a16="http://schemas.microsoft.com/office/drawing/2014/main" id="{3BF25FE0-6751-45EA-B591-5F6C095B8426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85725</xdr:colOff>
      <xdr:row>49</xdr:row>
      <xdr:rowOff>0</xdr:rowOff>
    </xdr:from>
    <xdr:to>
      <xdr:col>15</xdr:col>
      <xdr:colOff>448380</xdr:colOff>
      <xdr:row>50</xdr:row>
      <xdr:rowOff>92781</xdr:rowOff>
    </xdr:to>
    <xdr:grpSp>
      <xdr:nvGrpSpPr>
        <xdr:cNvPr id="49" name="Group 56">
          <a:extLst>
            <a:ext uri="{FF2B5EF4-FFF2-40B4-BE49-F238E27FC236}">
              <a16:creationId xmlns:a16="http://schemas.microsoft.com/office/drawing/2014/main" id="{E2EF88D7-A58F-4D87-8023-EE08C9C77799}"/>
            </a:ext>
          </a:extLst>
        </xdr:cNvPr>
        <xdr:cNvGrpSpPr>
          <a:grpSpLocks/>
        </xdr:cNvGrpSpPr>
      </xdr:nvGrpSpPr>
      <xdr:grpSpPr bwMode="auto">
        <a:xfrm>
          <a:off x="14909800" y="10191750"/>
          <a:ext cx="362655" cy="299156"/>
          <a:chOff x="304" y="241"/>
          <a:chExt cx="29" cy="29"/>
        </a:xfrm>
      </xdr:grpSpPr>
      <xdr:sp macro="" textlink="">
        <xdr:nvSpPr>
          <xdr:cNvPr id="50" name="Oval 57">
            <a:extLst>
              <a:ext uri="{FF2B5EF4-FFF2-40B4-BE49-F238E27FC236}">
                <a16:creationId xmlns:a16="http://schemas.microsoft.com/office/drawing/2014/main" id="{26B0D314-BAC8-4FA6-9A78-674C7C3E11E5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1" name="AutoShape 58">
            <a:extLst>
              <a:ext uri="{FF2B5EF4-FFF2-40B4-BE49-F238E27FC236}">
                <a16:creationId xmlns:a16="http://schemas.microsoft.com/office/drawing/2014/main" id="{A19366FF-361A-4E36-9C64-14FFBB3E8D35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85725</xdr:colOff>
      <xdr:row>40</xdr:row>
      <xdr:rowOff>0</xdr:rowOff>
    </xdr:from>
    <xdr:to>
      <xdr:col>5</xdr:col>
      <xdr:colOff>1057783</xdr:colOff>
      <xdr:row>42</xdr:row>
      <xdr:rowOff>78232</xdr:rowOff>
    </xdr:to>
    <xdr:sp macro="" textlink="">
      <xdr:nvSpPr>
        <xdr:cNvPr id="52" name="Right Arrow 17">
          <a:extLst>
            <a:ext uri="{FF2B5EF4-FFF2-40B4-BE49-F238E27FC236}">
              <a16:creationId xmlns:a16="http://schemas.microsoft.com/office/drawing/2014/main" id="{8EA51346-C7B3-42CD-A6F0-C4A24691104F}"/>
            </a:ext>
          </a:extLst>
        </xdr:cNvPr>
        <xdr:cNvSpPr/>
      </xdr:nvSpPr>
      <xdr:spPr>
        <a:xfrm>
          <a:off x="3902075" y="7829550"/>
          <a:ext cx="972058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69850</xdr:colOff>
      <xdr:row>40</xdr:row>
      <xdr:rowOff>19050</xdr:rowOff>
    </xdr:from>
    <xdr:to>
      <xdr:col>8</xdr:col>
      <xdr:colOff>1048258</xdr:colOff>
      <xdr:row>42</xdr:row>
      <xdr:rowOff>97282</xdr:rowOff>
    </xdr:to>
    <xdr:sp macro="" textlink="">
      <xdr:nvSpPr>
        <xdr:cNvPr id="53" name="Right Arrow 19">
          <a:extLst>
            <a:ext uri="{FF2B5EF4-FFF2-40B4-BE49-F238E27FC236}">
              <a16:creationId xmlns:a16="http://schemas.microsoft.com/office/drawing/2014/main" id="{A4B3CA1E-FA15-43C2-ABD9-559665AD2887}"/>
            </a:ext>
          </a:extLst>
        </xdr:cNvPr>
        <xdr:cNvSpPr/>
      </xdr:nvSpPr>
      <xdr:spPr>
        <a:xfrm>
          <a:off x="6753225" y="784860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73025</xdr:colOff>
      <xdr:row>40</xdr:row>
      <xdr:rowOff>22225</xdr:rowOff>
    </xdr:from>
    <xdr:to>
      <xdr:col>11</xdr:col>
      <xdr:colOff>1051433</xdr:colOff>
      <xdr:row>42</xdr:row>
      <xdr:rowOff>100457</xdr:rowOff>
    </xdr:to>
    <xdr:sp macro="" textlink="">
      <xdr:nvSpPr>
        <xdr:cNvPr id="54" name="Right Arrow 19">
          <a:extLst>
            <a:ext uri="{FF2B5EF4-FFF2-40B4-BE49-F238E27FC236}">
              <a16:creationId xmlns:a16="http://schemas.microsoft.com/office/drawing/2014/main" id="{878D6F65-76A0-48D1-8197-DDC669AF10B6}"/>
            </a:ext>
          </a:extLst>
        </xdr:cNvPr>
        <xdr:cNvSpPr/>
      </xdr:nvSpPr>
      <xdr:spPr>
        <a:xfrm>
          <a:off x="9626600" y="785495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69850</xdr:colOff>
      <xdr:row>40</xdr:row>
      <xdr:rowOff>0</xdr:rowOff>
    </xdr:from>
    <xdr:ext cx="999831" cy="518205"/>
    <xdr:pic>
      <xdr:nvPicPr>
        <xdr:cNvPr id="55" name="Picture 54">
          <a:extLst>
            <a:ext uri="{FF2B5EF4-FFF2-40B4-BE49-F238E27FC236}">
              <a16:creationId xmlns:a16="http://schemas.microsoft.com/office/drawing/2014/main" id="{0C5CD8CB-ED2E-480F-86A2-668452AFD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487275" y="7829550"/>
          <a:ext cx="999831" cy="518205"/>
        </a:xfrm>
        <a:prstGeom prst="rect">
          <a:avLst/>
        </a:prstGeom>
      </xdr:spPr>
    </xdr:pic>
    <xdr:clientData/>
  </xdr:oneCellAnchor>
  <xdr:twoCellAnchor>
    <xdr:from>
      <xdr:col>3</xdr:col>
      <xdr:colOff>187325</xdr:colOff>
      <xdr:row>48</xdr:row>
      <xdr:rowOff>152400</xdr:rowOff>
    </xdr:from>
    <xdr:to>
      <xdr:col>3</xdr:col>
      <xdr:colOff>549980</xdr:colOff>
      <xdr:row>50</xdr:row>
      <xdr:rowOff>38806</xdr:rowOff>
    </xdr:to>
    <xdr:grpSp>
      <xdr:nvGrpSpPr>
        <xdr:cNvPr id="56" name="Group 56">
          <a:extLst>
            <a:ext uri="{FF2B5EF4-FFF2-40B4-BE49-F238E27FC236}">
              <a16:creationId xmlns:a16="http://schemas.microsoft.com/office/drawing/2014/main" id="{07D5AB06-18A6-49E8-B533-94E36442E1D8}"/>
            </a:ext>
          </a:extLst>
        </xdr:cNvPr>
        <xdr:cNvGrpSpPr>
          <a:grpSpLocks/>
        </xdr:cNvGrpSpPr>
      </xdr:nvGrpSpPr>
      <xdr:grpSpPr bwMode="auto">
        <a:xfrm>
          <a:off x="3187700" y="10137775"/>
          <a:ext cx="362655" cy="299156"/>
          <a:chOff x="304" y="241"/>
          <a:chExt cx="29" cy="29"/>
        </a:xfrm>
      </xdr:grpSpPr>
      <xdr:sp macro="" textlink="">
        <xdr:nvSpPr>
          <xdr:cNvPr id="57" name="Oval 57">
            <a:extLst>
              <a:ext uri="{FF2B5EF4-FFF2-40B4-BE49-F238E27FC236}">
                <a16:creationId xmlns:a16="http://schemas.microsoft.com/office/drawing/2014/main" id="{CD3425E7-ACCA-4D05-B9A1-AFB757450576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8" name="AutoShape 58">
            <a:extLst>
              <a:ext uri="{FF2B5EF4-FFF2-40B4-BE49-F238E27FC236}">
                <a16:creationId xmlns:a16="http://schemas.microsoft.com/office/drawing/2014/main" id="{BC806EC0-99A2-4024-93BD-91098185D3B6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95250</xdr:colOff>
      <xdr:row>49</xdr:row>
      <xdr:rowOff>0</xdr:rowOff>
    </xdr:from>
    <xdr:to>
      <xdr:col>9</xdr:col>
      <xdr:colOff>457905</xdr:colOff>
      <xdr:row>50</xdr:row>
      <xdr:rowOff>92781</xdr:rowOff>
    </xdr:to>
    <xdr:grpSp>
      <xdr:nvGrpSpPr>
        <xdr:cNvPr id="59" name="Group 56">
          <a:extLst>
            <a:ext uri="{FF2B5EF4-FFF2-40B4-BE49-F238E27FC236}">
              <a16:creationId xmlns:a16="http://schemas.microsoft.com/office/drawing/2014/main" id="{5566901C-3002-4973-AED4-EA1D0FD9889D}"/>
            </a:ext>
          </a:extLst>
        </xdr:cNvPr>
        <xdr:cNvGrpSpPr>
          <a:grpSpLocks/>
        </xdr:cNvGrpSpPr>
      </xdr:nvGrpSpPr>
      <xdr:grpSpPr bwMode="auto">
        <a:xfrm>
          <a:off x="9096375" y="10191750"/>
          <a:ext cx="362655" cy="299156"/>
          <a:chOff x="304" y="241"/>
          <a:chExt cx="29" cy="29"/>
        </a:xfrm>
      </xdr:grpSpPr>
      <xdr:sp macro="" textlink="">
        <xdr:nvSpPr>
          <xdr:cNvPr id="60" name="Oval 57">
            <a:extLst>
              <a:ext uri="{FF2B5EF4-FFF2-40B4-BE49-F238E27FC236}">
                <a16:creationId xmlns:a16="http://schemas.microsoft.com/office/drawing/2014/main" id="{F09EE3EB-020D-4C45-AA5E-A7DD3C0018AF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61" name="AutoShape 58">
            <a:extLst>
              <a:ext uri="{FF2B5EF4-FFF2-40B4-BE49-F238E27FC236}">
                <a16:creationId xmlns:a16="http://schemas.microsoft.com/office/drawing/2014/main" id="{0E597656-6C44-4661-B445-8E0BAA1403BE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63500</xdr:colOff>
      <xdr:row>48</xdr:row>
      <xdr:rowOff>180975</xdr:rowOff>
    </xdr:from>
    <xdr:to>
      <xdr:col>12</xdr:col>
      <xdr:colOff>426155</xdr:colOff>
      <xdr:row>50</xdr:row>
      <xdr:rowOff>67381</xdr:rowOff>
    </xdr:to>
    <xdr:grpSp>
      <xdr:nvGrpSpPr>
        <xdr:cNvPr id="62" name="Group 61">
          <a:extLst>
            <a:ext uri="{FF2B5EF4-FFF2-40B4-BE49-F238E27FC236}">
              <a16:creationId xmlns:a16="http://schemas.microsoft.com/office/drawing/2014/main" id="{BC2C512E-13D9-46BD-939C-8F3E204083C8}"/>
            </a:ext>
          </a:extLst>
        </xdr:cNvPr>
        <xdr:cNvGrpSpPr>
          <a:grpSpLocks/>
        </xdr:cNvGrpSpPr>
      </xdr:nvGrpSpPr>
      <xdr:grpSpPr bwMode="auto">
        <a:xfrm>
          <a:off x="12020550" y="10163175"/>
          <a:ext cx="362655" cy="299156"/>
          <a:chOff x="304" y="241"/>
          <a:chExt cx="29" cy="29"/>
        </a:xfrm>
      </xdr:grpSpPr>
      <xdr:sp macro="" textlink="">
        <xdr:nvSpPr>
          <xdr:cNvPr id="63" name="Oval 62">
            <a:extLst>
              <a:ext uri="{FF2B5EF4-FFF2-40B4-BE49-F238E27FC236}">
                <a16:creationId xmlns:a16="http://schemas.microsoft.com/office/drawing/2014/main" id="{CFA831BD-08A8-454E-8260-043383B32FEA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64" name="AutoShape 58">
            <a:extLst>
              <a:ext uri="{FF2B5EF4-FFF2-40B4-BE49-F238E27FC236}">
                <a16:creationId xmlns:a16="http://schemas.microsoft.com/office/drawing/2014/main" id="{59BF4502-28D7-46E8-A322-50F1421C3C60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85725</xdr:colOff>
      <xdr:row>49</xdr:row>
      <xdr:rowOff>0</xdr:rowOff>
    </xdr:from>
    <xdr:to>
      <xdr:col>15</xdr:col>
      <xdr:colOff>448380</xdr:colOff>
      <xdr:row>50</xdr:row>
      <xdr:rowOff>92781</xdr:rowOff>
    </xdr:to>
    <xdr:grpSp>
      <xdr:nvGrpSpPr>
        <xdr:cNvPr id="65" name="Group 56">
          <a:extLst>
            <a:ext uri="{FF2B5EF4-FFF2-40B4-BE49-F238E27FC236}">
              <a16:creationId xmlns:a16="http://schemas.microsoft.com/office/drawing/2014/main" id="{BAEB4CF1-8A89-4C3C-B71B-1F5852C96634}"/>
            </a:ext>
          </a:extLst>
        </xdr:cNvPr>
        <xdr:cNvGrpSpPr>
          <a:grpSpLocks/>
        </xdr:cNvGrpSpPr>
      </xdr:nvGrpSpPr>
      <xdr:grpSpPr bwMode="auto">
        <a:xfrm>
          <a:off x="14909800" y="10191750"/>
          <a:ext cx="362655" cy="299156"/>
          <a:chOff x="304" y="241"/>
          <a:chExt cx="29" cy="29"/>
        </a:xfrm>
      </xdr:grpSpPr>
      <xdr:sp macro="" textlink="">
        <xdr:nvSpPr>
          <xdr:cNvPr id="66" name="Oval 57">
            <a:extLst>
              <a:ext uri="{FF2B5EF4-FFF2-40B4-BE49-F238E27FC236}">
                <a16:creationId xmlns:a16="http://schemas.microsoft.com/office/drawing/2014/main" id="{B59D457D-1F14-4154-9B01-5C7DAD4A852F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67" name="AutoShape 58">
            <a:extLst>
              <a:ext uri="{FF2B5EF4-FFF2-40B4-BE49-F238E27FC236}">
                <a16:creationId xmlns:a16="http://schemas.microsoft.com/office/drawing/2014/main" id="{C4247A2F-63C6-4674-ABC7-194A2C9976C8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15</xdr:row>
      <xdr:rowOff>0</xdr:rowOff>
    </xdr:from>
    <xdr:to>
      <xdr:col>5</xdr:col>
      <xdr:colOff>1057783</xdr:colOff>
      <xdr:row>17</xdr:row>
      <xdr:rowOff>78232</xdr:rowOff>
    </xdr:to>
    <xdr:sp macro="" textlink="">
      <xdr:nvSpPr>
        <xdr:cNvPr id="2" name="Right Arrow 17">
          <a:extLst>
            <a:ext uri="{FF2B5EF4-FFF2-40B4-BE49-F238E27FC236}">
              <a16:creationId xmlns:a16="http://schemas.microsoft.com/office/drawing/2014/main" id="{0287B981-C0DC-4B5D-ACEA-D313BF308A07}"/>
            </a:ext>
          </a:extLst>
        </xdr:cNvPr>
        <xdr:cNvSpPr/>
      </xdr:nvSpPr>
      <xdr:spPr>
        <a:xfrm>
          <a:off x="3902075" y="2800350"/>
          <a:ext cx="972058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69850</xdr:colOff>
      <xdr:row>15</xdr:row>
      <xdr:rowOff>19050</xdr:rowOff>
    </xdr:from>
    <xdr:to>
      <xdr:col>8</xdr:col>
      <xdr:colOff>1048258</xdr:colOff>
      <xdr:row>17</xdr:row>
      <xdr:rowOff>97282</xdr:rowOff>
    </xdr:to>
    <xdr:sp macro="" textlink="">
      <xdr:nvSpPr>
        <xdr:cNvPr id="3" name="Right Arrow 19">
          <a:extLst>
            <a:ext uri="{FF2B5EF4-FFF2-40B4-BE49-F238E27FC236}">
              <a16:creationId xmlns:a16="http://schemas.microsoft.com/office/drawing/2014/main" id="{AFFECA99-E3CA-40EB-9654-A8FE67DB43E3}"/>
            </a:ext>
          </a:extLst>
        </xdr:cNvPr>
        <xdr:cNvSpPr/>
      </xdr:nvSpPr>
      <xdr:spPr>
        <a:xfrm>
          <a:off x="6753225" y="281940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187325</xdr:colOff>
      <xdr:row>23</xdr:row>
      <xdr:rowOff>152400</xdr:rowOff>
    </xdr:from>
    <xdr:to>
      <xdr:col>3</xdr:col>
      <xdr:colOff>549980</xdr:colOff>
      <xdr:row>25</xdr:row>
      <xdr:rowOff>38806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3596AB39-B53D-45EE-95AA-7F1576947A51}"/>
            </a:ext>
          </a:extLst>
        </xdr:cNvPr>
        <xdr:cNvGrpSpPr>
          <a:grpSpLocks/>
        </xdr:cNvGrpSpPr>
      </xdr:nvGrpSpPr>
      <xdr:grpSpPr bwMode="auto">
        <a:xfrm>
          <a:off x="2854325" y="4887686"/>
          <a:ext cx="362655" cy="294620"/>
          <a:chOff x="304" y="241"/>
          <a:chExt cx="29" cy="29"/>
        </a:xfrm>
      </xdr:grpSpPr>
      <xdr:sp macro="" textlink="">
        <xdr:nvSpPr>
          <xdr:cNvPr id="14" name="Oval 57">
            <a:extLst>
              <a:ext uri="{FF2B5EF4-FFF2-40B4-BE49-F238E27FC236}">
                <a16:creationId xmlns:a16="http://schemas.microsoft.com/office/drawing/2014/main" id="{EAEF7A03-5AE4-4B3F-A1CE-F37521ACEA2C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15" name="AutoShape 58">
            <a:extLst>
              <a:ext uri="{FF2B5EF4-FFF2-40B4-BE49-F238E27FC236}">
                <a16:creationId xmlns:a16="http://schemas.microsoft.com/office/drawing/2014/main" id="{3BCF6E47-7803-4BAE-B4D2-B70F3F121A2F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73025</xdr:colOff>
      <xdr:row>15</xdr:row>
      <xdr:rowOff>22225</xdr:rowOff>
    </xdr:from>
    <xdr:to>
      <xdr:col>11</xdr:col>
      <xdr:colOff>1051433</xdr:colOff>
      <xdr:row>17</xdr:row>
      <xdr:rowOff>100457</xdr:rowOff>
    </xdr:to>
    <xdr:sp macro="" textlink="">
      <xdr:nvSpPr>
        <xdr:cNvPr id="20" name="Right Arrow 19">
          <a:extLst>
            <a:ext uri="{FF2B5EF4-FFF2-40B4-BE49-F238E27FC236}">
              <a16:creationId xmlns:a16="http://schemas.microsoft.com/office/drawing/2014/main" id="{C8BACCE4-7C75-4F18-AF38-D7FC14FF702A}"/>
            </a:ext>
          </a:extLst>
        </xdr:cNvPr>
        <xdr:cNvSpPr/>
      </xdr:nvSpPr>
      <xdr:spPr>
        <a:xfrm>
          <a:off x="9626600" y="282575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20</xdr:col>
      <xdr:colOff>41275</xdr:colOff>
      <xdr:row>15</xdr:row>
      <xdr:rowOff>52917</xdr:rowOff>
    </xdr:from>
    <xdr:to>
      <xdr:col>20</xdr:col>
      <xdr:colOff>1036872</xdr:colOff>
      <xdr:row>17</xdr:row>
      <xdr:rowOff>161548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32C4D98E-B22E-4620-8EBF-A7B9BB20E5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65050" y="2850092"/>
          <a:ext cx="992422" cy="511856"/>
        </a:xfrm>
        <a:prstGeom prst="rect">
          <a:avLst/>
        </a:prstGeom>
      </xdr:spPr>
    </xdr:pic>
    <xdr:clientData/>
  </xdr:twoCellAnchor>
  <xdr:twoCellAnchor>
    <xdr:from>
      <xdr:col>5</xdr:col>
      <xdr:colOff>85725</xdr:colOff>
      <xdr:row>40</xdr:row>
      <xdr:rowOff>0</xdr:rowOff>
    </xdr:from>
    <xdr:to>
      <xdr:col>5</xdr:col>
      <xdr:colOff>1057783</xdr:colOff>
      <xdr:row>42</xdr:row>
      <xdr:rowOff>78232</xdr:rowOff>
    </xdr:to>
    <xdr:sp macro="" textlink="">
      <xdr:nvSpPr>
        <xdr:cNvPr id="24" name="Right Arrow 17">
          <a:extLst>
            <a:ext uri="{FF2B5EF4-FFF2-40B4-BE49-F238E27FC236}">
              <a16:creationId xmlns:a16="http://schemas.microsoft.com/office/drawing/2014/main" id="{09EF301B-8966-4856-B80F-32E6CCA7F214}"/>
            </a:ext>
          </a:extLst>
        </xdr:cNvPr>
        <xdr:cNvSpPr/>
      </xdr:nvSpPr>
      <xdr:spPr>
        <a:xfrm>
          <a:off x="3902075" y="7829550"/>
          <a:ext cx="972058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69850</xdr:colOff>
      <xdr:row>40</xdr:row>
      <xdr:rowOff>19050</xdr:rowOff>
    </xdr:from>
    <xdr:to>
      <xdr:col>8</xdr:col>
      <xdr:colOff>1048258</xdr:colOff>
      <xdr:row>42</xdr:row>
      <xdr:rowOff>97282</xdr:rowOff>
    </xdr:to>
    <xdr:sp macro="" textlink="">
      <xdr:nvSpPr>
        <xdr:cNvPr id="25" name="Right Arrow 19">
          <a:extLst>
            <a:ext uri="{FF2B5EF4-FFF2-40B4-BE49-F238E27FC236}">
              <a16:creationId xmlns:a16="http://schemas.microsoft.com/office/drawing/2014/main" id="{8CA19620-69D7-441A-9625-C7A3D638249A}"/>
            </a:ext>
          </a:extLst>
        </xdr:cNvPr>
        <xdr:cNvSpPr/>
      </xdr:nvSpPr>
      <xdr:spPr>
        <a:xfrm>
          <a:off x="6753225" y="784860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73025</xdr:colOff>
      <xdr:row>40</xdr:row>
      <xdr:rowOff>22225</xdr:rowOff>
    </xdr:from>
    <xdr:to>
      <xdr:col>11</xdr:col>
      <xdr:colOff>1051433</xdr:colOff>
      <xdr:row>42</xdr:row>
      <xdr:rowOff>100457</xdr:rowOff>
    </xdr:to>
    <xdr:sp macro="" textlink="">
      <xdr:nvSpPr>
        <xdr:cNvPr id="26" name="Right Arrow 19">
          <a:extLst>
            <a:ext uri="{FF2B5EF4-FFF2-40B4-BE49-F238E27FC236}">
              <a16:creationId xmlns:a16="http://schemas.microsoft.com/office/drawing/2014/main" id="{70D36B8C-7E16-468D-8F0E-C6BA8D629A44}"/>
            </a:ext>
          </a:extLst>
        </xdr:cNvPr>
        <xdr:cNvSpPr/>
      </xdr:nvSpPr>
      <xdr:spPr>
        <a:xfrm>
          <a:off x="9626600" y="785495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20</xdr:col>
      <xdr:colOff>79375</xdr:colOff>
      <xdr:row>39</xdr:row>
      <xdr:rowOff>193675</xdr:rowOff>
    </xdr:from>
    <xdr:ext cx="999831" cy="518205"/>
    <xdr:pic>
      <xdr:nvPicPr>
        <xdr:cNvPr id="27" name="Picture 26">
          <a:extLst>
            <a:ext uri="{FF2B5EF4-FFF2-40B4-BE49-F238E27FC236}">
              <a16:creationId xmlns:a16="http://schemas.microsoft.com/office/drawing/2014/main" id="{687CFFE6-BDE1-4505-82C8-095906C30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367375" y="8051800"/>
          <a:ext cx="999831" cy="518205"/>
        </a:xfrm>
        <a:prstGeom prst="rect">
          <a:avLst/>
        </a:prstGeom>
      </xdr:spPr>
    </xdr:pic>
    <xdr:clientData/>
  </xdr:oneCellAnchor>
  <xdr:twoCellAnchor>
    <xdr:from>
      <xdr:col>6</xdr:col>
      <xdr:colOff>111125</xdr:colOff>
      <xdr:row>23</xdr:row>
      <xdr:rowOff>161925</xdr:rowOff>
    </xdr:from>
    <xdr:to>
      <xdr:col>6</xdr:col>
      <xdr:colOff>473780</xdr:colOff>
      <xdr:row>25</xdr:row>
      <xdr:rowOff>48331</xdr:rowOff>
    </xdr:to>
    <xdr:grpSp>
      <xdr:nvGrpSpPr>
        <xdr:cNvPr id="30" name="Group 56">
          <a:extLst>
            <a:ext uri="{FF2B5EF4-FFF2-40B4-BE49-F238E27FC236}">
              <a16:creationId xmlns:a16="http://schemas.microsoft.com/office/drawing/2014/main" id="{CA34A82D-6725-4A2A-916E-BA5FB76EB46F}"/>
            </a:ext>
          </a:extLst>
        </xdr:cNvPr>
        <xdr:cNvGrpSpPr>
          <a:grpSpLocks/>
        </xdr:cNvGrpSpPr>
      </xdr:nvGrpSpPr>
      <xdr:grpSpPr bwMode="auto">
        <a:xfrm>
          <a:off x="5649232" y="4894036"/>
          <a:ext cx="362655" cy="294620"/>
          <a:chOff x="304" y="241"/>
          <a:chExt cx="29" cy="29"/>
        </a:xfrm>
      </xdr:grpSpPr>
      <xdr:sp macro="" textlink="">
        <xdr:nvSpPr>
          <xdr:cNvPr id="31" name="Oval 57">
            <a:extLst>
              <a:ext uri="{FF2B5EF4-FFF2-40B4-BE49-F238E27FC236}">
                <a16:creationId xmlns:a16="http://schemas.microsoft.com/office/drawing/2014/main" id="{268A4BD5-B1F6-46E5-BBF4-073DA02A8665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2" name="AutoShape 58">
            <a:extLst>
              <a:ext uri="{FF2B5EF4-FFF2-40B4-BE49-F238E27FC236}">
                <a16:creationId xmlns:a16="http://schemas.microsoft.com/office/drawing/2014/main" id="{C02D43B6-E194-4AFF-8B94-2921AA0F009A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95250</xdr:colOff>
      <xdr:row>24</xdr:row>
      <xdr:rowOff>0</xdr:rowOff>
    </xdr:from>
    <xdr:to>
      <xdr:col>9</xdr:col>
      <xdr:colOff>457905</xdr:colOff>
      <xdr:row>25</xdr:row>
      <xdr:rowOff>92781</xdr:rowOff>
    </xdr:to>
    <xdr:grpSp>
      <xdr:nvGrpSpPr>
        <xdr:cNvPr id="33" name="Group 56">
          <a:extLst>
            <a:ext uri="{FF2B5EF4-FFF2-40B4-BE49-F238E27FC236}">
              <a16:creationId xmlns:a16="http://schemas.microsoft.com/office/drawing/2014/main" id="{D06A19BF-7875-46E8-A713-DCD5C935D225}"/>
            </a:ext>
          </a:extLst>
        </xdr:cNvPr>
        <xdr:cNvGrpSpPr>
          <a:grpSpLocks/>
        </xdr:cNvGrpSpPr>
      </xdr:nvGrpSpPr>
      <xdr:grpSpPr bwMode="auto">
        <a:xfrm>
          <a:off x="8599714" y="4939393"/>
          <a:ext cx="362655" cy="296888"/>
          <a:chOff x="304" y="241"/>
          <a:chExt cx="29" cy="29"/>
        </a:xfrm>
      </xdr:grpSpPr>
      <xdr:sp macro="" textlink="">
        <xdr:nvSpPr>
          <xdr:cNvPr id="34" name="Oval 57">
            <a:extLst>
              <a:ext uri="{FF2B5EF4-FFF2-40B4-BE49-F238E27FC236}">
                <a16:creationId xmlns:a16="http://schemas.microsoft.com/office/drawing/2014/main" id="{B4A83247-3DA7-48A1-ACE9-D41020455C1E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5" name="AutoShape 58">
            <a:extLst>
              <a:ext uri="{FF2B5EF4-FFF2-40B4-BE49-F238E27FC236}">
                <a16:creationId xmlns:a16="http://schemas.microsoft.com/office/drawing/2014/main" id="{D36B8C41-A970-4F2A-BE75-91CF3BA71396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66675</xdr:colOff>
      <xdr:row>23</xdr:row>
      <xdr:rowOff>177800</xdr:rowOff>
    </xdr:from>
    <xdr:to>
      <xdr:col>18</xdr:col>
      <xdr:colOff>429330</xdr:colOff>
      <xdr:row>25</xdr:row>
      <xdr:rowOff>64206</xdr:rowOff>
    </xdr:to>
    <xdr:grpSp>
      <xdr:nvGrpSpPr>
        <xdr:cNvPr id="36" name="Group 56">
          <a:extLst>
            <a:ext uri="{FF2B5EF4-FFF2-40B4-BE49-F238E27FC236}">
              <a16:creationId xmlns:a16="http://schemas.microsoft.com/office/drawing/2014/main" id="{FB77082F-0B68-4096-94A1-DFFE660A1E06}"/>
            </a:ext>
          </a:extLst>
        </xdr:cNvPr>
        <xdr:cNvGrpSpPr>
          <a:grpSpLocks/>
        </xdr:cNvGrpSpPr>
      </xdr:nvGrpSpPr>
      <xdr:grpSpPr bwMode="auto">
        <a:xfrm>
          <a:off x="17371786" y="4916261"/>
          <a:ext cx="362655" cy="294620"/>
          <a:chOff x="304" y="241"/>
          <a:chExt cx="29" cy="29"/>
        </a:xfrm>
      </xdr:grpSpPr>
      <xdr:sp macro="" textlink="">
        <xdr:nvSpPr>
          <xdr:cNvPr id="37" name="Oval 57">
            <a:extLst>
              <a:ext uri="{FF2B5EF4-FFF2-40B4-BE49-F238E27FC236}">
                <a16:creationId xmlns:a16="http://schemas.microsoft.com/office/drawing/2014/main" id="{321B95B3-390C-4917-884B-51EFE713F6D9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8" name="AutoShape 58">
            <a:extLst>
              <a:ext uri="{FF2B5EF4-FFF2-40B4-BE49-F238E27FC236}">
                <a16:creationId xmlns:a16="http://schemas.microsoft.com/office/drawing/2014/main" id="{E4970973-FDBC-451E-9F28-6C5A767A7A9B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82550</xdr:colOff>
      <xdr:row>24</xdr:row>
      <xdr:rowOff>0</xdr:rowOff>
    </xdr:from>
    <xdr:to>
      <xdr:col>21</xdr:col>
      <xdr:colOff>445205</xdr:colOff>
      <xdr:row>25</xdr:row>
      <xdr:rowOff>92781</xdr:rowOff>
    </xdr:to>
    <xdr:grpSp>
      <xdr:nvGrpSpPr>
        <xdr:cNvPr id="39" name="Group 56">
          <a:extLst>
            <a:ext uri="{FF2B5EF4-FFF2-40B4-BE49-F238E27FC236}">
              <a16:creationId xmlns:a16="http://schemas.microsoft.com/office/drawing/2014/main" id="{8836E31A-CB6C-4B55-A710-AD2BEFA8B18C}"/>
            </a:ext>
          </a:extLst>
        </xdr:cNvPr>
        <xdr:cNvGrpSpPr>
          <a:grpSpLocks/>
        </xdr:cNvGrpSpPr>
      </xdr:nvGrpSpPr>
      <xdr:grpSpPr bwMode="auto">
        <a:xfrm>
          <a:off x="20346761" y="4939393"/>
          <a:ext cx="362655" cy="296888"/>
          <a:chOff x="304" y="241"/>
          <a:chExt cx="29" cy="29"/>
        </a:xfrm>
      </xdr:grpSpPr>
      <xdr:sp macro="" textlink="">
        <xdr:nvSpPr>
          <xdr:cNvPr id="40" name="Oval 57">
            <a:extLst>
              <a:ext uri="{FF2B5EF4-FFF2-40B4-BE49-F238E27FC236}">
                <a16:creationId xmlns:a16="http://schemas.microsoft.com/office/drawing/2014/main" id="{C159A7C2-05A5-4365-8DD7-B29FA9C4CE35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1" name="AutoShape 58">
            <a:extLst>
              <a:ext uri="{FF2B5EF4-FFF2-40B4-BE49-F238E27FC236}">
                <a16:creationId xmlns:a16="http://schemas.microsoft.com/office/drawing/2014/main" id="{9CB0B94D-8720-4867-8646-8987DF373F89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187325</xdr:colOff>
      <xdr:row>48</xdr:row>
      <xdr:rowOff>152400</xdr:rowOff>
    </xdr:from>
    <xdr:to>
      <xdr:col>3</xdr:col>
      <xdr:colOff>549980</xdr:colOff>
      <xdr:row>50</xdr:row>
      <xdr:rowOff>38806</xdr:rowOff>
    </xdr:to>
    <xdr:grpSp>
      <xdr:nvGrpSpPr>
        <xdr:cNvPr id="42" name="Group 56">
          <a:extLst>
            <a:ext uri="{FF2B5EF4-FFF2-40B4-BE49-F238E27FC236}">
              <a16:creationId xmlns:a16="http://schemas.microsoft.com/office/drawing/2014/main" id="{83215F3E-7258-4141-A26B-7B1F95372CD2}"/>
            </a:ext>
          </a:extLst>
        </xdr:cNvPr>
        <xdr:cNvGrpSpPr>
          <a:grpSpLocks/>
        </xdr:cNvGrpSpPr>
      </xdr:nvGrpSpPr>
      <xdr:grpSpPr bwMode="auto">
        <a:xfrm>
          <a:off x="2854325" y="10044793"/>
          <a:ext cx="362655" cy="294620"/>
          <a:chOff x="304" y="241"/>
          <a:chExt cx="29" cy="29"/>
        </a:xfrm>
      </xdr:grpSpPr>
      <xdr:sp macro="" textlink="">
        <xdr:nvSpPr>
          <xdr:cNvPr id="43" name="Oval 57">
            <a:extLst>
              <a:ext uri="{FF2B5EF4-FFF2-40B4-BE49-F238E27FC236}">
                <a16:creationId xmlns:a16="http://schemas.microsoft.com/office/drawing/2014/main" id="{3DA6C999-7F7C-47DD-AF88-19EDA6582DBF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4" name="AutoShape 58">
            <a:extLst>
              <a:ext uri="{FF2B5EF4-FFF2-40B4-BE49-F238E27FC236}">
                <a16:creationId xmlns:a16="http://schemas.microsoft.com/office/drawing/2014/main" id="{435C809A-D88A-4B01-A460-E9BEDE2D335B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63500</xdr:colOff>
      <xdr:row>48</xdr:row>
      <xdr:rowOff>180975</xdr:rowOff>
    </xdr:from>
    <xdr:to>
      <xdr:col>18</xdr:col>
      <xdr:colOff>426155</xdr:colOff>
      <xdr:row>50</xdr:row>
      <xdr:rowOff>67381</xdr:rowOff>
    </xdr:to>
    <xdr:grpSp>
      <xdr:nvGrpSpPr>
        <xdr:cNvPr id="48" name="Group 47">
          <a:extLst>
            <a:ext uri="{FF2B5EF4-FFF2-40B4-BE49-F238E27FC236}">
              <a16:creationId xmlns:a16="http://schemas.microsoft.com/office/drawing/2014/main" id="{409759D7-271D-45E4-B39B-284FD1885FB8}"/>
            </a:ext>
          </a:extLst>
        </xdr:cNvPr>
        <xdr:cNvGrpSpPr>
          <a:grpSpLocks/>
        </xdr:cNvGrpSpPr>
      </xdr:nvGrpSpPr>
      <xdr:grpSpPr bwMode="auto">
        <a:xfrm>
          <a:off x="17374961" y="10070193"/>
          <a:ext cx="362655" cy="294620"/>
          <a:chOff x="304" y="241"/>
          <a:chExt cx="29" cy="29"/>
        </a:xfrm>
      </xdr:grpSpPr>
      <xdr:sp macro="" textlink="">
        <xdr:nvSpPr>
          <xdr:cNvPr id="49" name="Oval 48">
            <a:extLst>
              <a:ext uri="{FF2B5EF4-FFF2-40B4-BE49-F238E27FC236}">
                <a16:creationId xmlns:a16="http://schemas.microsoft.com/office/drawing/2014/main" id="{E0EB46EF-E84E-4AFC-BFCF-E9B60A4AC796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0" name="AutoShape 58">
            <a:extLst>
              <a:ext uri="{FF2B5EF4-FFF2-40B4-BE49-F238E27FC236}">
                <a16:creationId xmlns:a16="http://schemas.microsoft.com/office/drawing/2014/main" id="{720909D1-BDBD-4787-8674-B61A6766D96A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85725</xdr:colOff>
      <xdr:row>49</xdr:row>
      <xdr:rowOff>0</xdr:rowOff>
    </xdr:from>
    <xdr:to>
      <xdr:col>21</xdr:col>
      <xdr:colOff>448380</xdr:colOff>
      <xdr:row>50</xdr:row>
      <xdr:rowOff>92781</xdr:rowOff>
    </xdr:to>
    <xdr:grpSp>
      <xdr:nvGrpSpPr>
        <xdr:cNvPr id="51" name="Group 56">
          <a:extLst>
            <a:ext uri="{FF2B5EF4-FFF2-40B4-BE49-F238E27FC236}">
              <a16:creationId xmlns:a16="http://schemas.microsoft.com/office/drawing/2014/main" id="{F56E3346-3DBC-44A5-83E3-7B5E5E0F1A81}"/>
            </a:ext>
          </a:extLst>
        </xdr:cNvPr>
        <xdr:cNvGrpSpPr>
          <a:grpSpLocks/>
        </xdr:cNvGrpSpPr>
      </xdr:nvGrpSpPr>
      <xdr:grpSpPr bwMode="auto">
        <a:xfrm>
          <a:off x="20343586" y="10096500"/>
          <a:ext cx="362655" cy="296888"/>
          <a:chOff x="304" y="241"/>
          <a:chExt cx="29" cy="29"/>
        </a:xfrm>
      </xdr:grpSpPr>
      <xdr:sp macro="" textlink="">
        <xdr:nvSpPr>
          <xdr:cNvPr id="52" name="Oval 57">
            <a:extLst>
              <a:ext uri="{FF2B5EF4-FFF2-40B4-BE49-F238E27FC236}">
                <a16:creationId xmlns:a16="http://schemas.microsoft.com/office/drawing/2014/main" id="{F286CC34-A331-4DD4-B7C0-151A7B419FF0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3" name="AutoShape 58">
            <a:extLst>
              <a:ext uri="{FF2B5EF4-FFF2-40B4-BE49-F238E27FC236}">
                <a16:creationId xmlns:a16="http://schemas.microsoft.com/office/drawing/2014/main" id="{F19F4667-104D-4FA1-95C3-269175D9F9F8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95250</xdr:colOff>
      <xdr:row>24</xdr:row>
      <xdr:rowOff>0</xdr:rowOff>
    </xdr:from>
    <xdr:to>
      <xdr:col>12</xdr:col>
      <xdr:colOff>457905</xdr:colOff>
      <xdr:row>25</xdr:row>
      <xdr:rowOff>92781</xdr:rowOff>
    </xdr:to>
    <xdr:grpSp>
      <xdr:nvGrpSpPr>
        <xdr:cNvPr id="56" name="Group 56">
          <a:extLst>
            <a:ext uri="{FF2B5EF4-FFF2-40B4-BE49-F238E27FC236}">
              <a16:creationId xmlns:a16="http://schemas.microsoft.com/office/drawing/2014/main" id="{2A36718E-CABC-42D4-B493-DB915DA82224}"/>
            </a:ext>
          </a:extLst>
        </xdr:cNvPr>
        <xdr:cNvGrpSpPr>
          <a:grpSpLocks/>
        </xdr:cNvGrpSpPr>
      </xdr:nvGrpSpPr>
      <xdr:grpSpPr bwMode="auto">
        <a:xfrm>
          <a:off x="11566071" y="4939393"/>
          <a:ext cx="362655" cy="296888"/>
          <a:chOff x="304" y="241"/>
          <a:chExt cx="29" cy="29"/>
        </a:xfrm>
      </xdr:grpSpPr>
      <xdr:sp macro="" textlink="">
        <xdr:nvSpPr>
          <xdr:cNvPr id="57" name="Oval 57">
            <a:extLst>
              <a:ext uri="{FF2B5EF4-FFF2-40B4-BE49-F238E27FC236}">
                <a16:creationId xmlns:a16="http://schemas.microsoft.com/office/drawing/2014/main" id="{436C9961-34B0-4BD6-AF34-39F839A007F8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8" name="AutoShape 58">
            <a:extLst>
              <a:ext uri="{FF2B5EF4-FFF2-40B4-BE49-F238E27FC236}">
                <a16:creationId xmlns:a16="http://schemas.microsoft.com/office/drawing/2014/main" id="{4388AA68-E631-47DF-960C-E7D04BE2A93F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oneCellAnchor>
    <xdr:from>
      <xdr:col>0</xdr:col>
      <xdr:colOff>390525</xdr:colOff>
      <xdr:row>66</xdr:row>
      <xdr:rowOff>15874</xdr:rowOff>
    </xdr:from>
    <xdr:ext cx="1875557" cy="1031875"/>
    <xdr:pic>
      <xdr:nvPicPr>
        <xdr:cNvPr id="62" name="Picture 61">
          <a:extLst>
            <a:ext uri="{FF2B5EF4-FFF2-40B4-BE49-F238E27FC236}">
              <a16:creationId xmlns:a16="http://schemas.microsoft.com/office/drawing/2014/main" id="{F50FEFCA-12E0-44FD-897A-E45557E5A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0525" y="13715999"/>
          <a:ext cx="1875557" cy="1031875"/>
        </a:xfrm>
        <a:prstGeom prst="rect">
          <a:avLst/>
        </a:prstGeom>
      </xdr:spPr>
    </xdr:pic>
    <xdr:clientData/>
  </xdr:oneCellAnchor>
  <xdr:twoCellAnchor>
    <xdr:from>
      <xdr:col>15</xdr:col>
      <xdr:colOff>95250</xdr:colOff>
      <xdr:row>24</xdr:row>
      <xdr:rowOff>0</xdr:rowOff>
    </xdr:from>
    <xdr:to>
      <xdr:col>15</xdr:col>
      <xdr:colOff>457905</xdr:colOff>
      <xdr:row>25</xdr:row>
      <xdr:rowOff>92781</xdr:rowOff>
    </xdr:to>
    <xdr:grpSp>
      <xdr:nvGrpSpPr>
        <xdr:cNvPr id="64" name="Group 56">
          <a:extLst>
            <a:ext uri="{FF2B5EF4-FFF2-40B4-BE49-F238E27FC236}">
              <a16:creationId xmlns:a16="http://schemas.microsoft.com/office/drawing/2014/main" id="{2DA36C58-5BAB-47FD-82E9-48F51FC667CB}"/>
            </a:ext>
          </a:extLst>
        </xdr:cNvPr>
        <xdr:cNvGrpSpPr>
          <a:grpSpLocks/>
        </xdr:cNvGrpSpPr>
      </xdr:nvGrpSpPr>
      <xdr:grpSpPr bwMode="auto">
        <a:xfrm>
          <a:off x="14532429" y="4939393"/>
          <a:ext cx="362655" cy="296888"/>
          <a:chOff x="304" y="241"/>
          <a:chExt cx="29" cy="29"/>
        </a:xfrm>
      </xdr:grpSpPr>
      <xdr:sp macro="" textlink="">
        <xdr:nvSpPr>
          <xdr:cNvPr id="65" name="Oval 57">
            <a:extLst>
              <a:ext uri="{FF2B5EF4-FFF2-40B4-BE49-F238E27FC236}">
                <a16:creationId xmlns:a16="http://schemas.microsoft.com/office/drawing/2014/main" id="{1F884C49-4608-4C45-B402-E727AF097A5C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66" name="AutoShape 58">
            <a:extLst>
              <a:ext uri="{FF2B5EF4-FFF2-40B4-BE49-F238E27FC236}">
                <a16:creationId xmlns:a16="http://schemas.microsoft.com/office/drawing/2014/main" id="{6C8021E6-9B9E-47A4-9A17-32CB8B2B8265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95250</xdr:colOff>
      <xdr:row>49</xdr:row>
      <xdr:rowOff>0</xdr:rowOff>
    </xdr:from>
    <xdr:to>
      <xdr:col>15</xdr:col>
      <xdr:colOff>457905</xdr:colOff>
      <xdr:row>50</xdr:row>
      <xdr:rowOff>92781</xdr:rowOff>
    </xdr:to>
    <xdr:grpSp>
      <xdr:nvGrpSpPr>
        <xdr:cNvPr id="67" name="Group 56">
          <a:extLst>
            <a:ext uri="{FF2B5EF4-FFF2-40B4-BE49-F238E27FC236}">
              <a16:creationId xmlns:a16="http://schemas.microsoft.com/office/drawing/2014/main" id="{99BF2245-130B-4837-A70C-5F9BA3995F5D}"/>
            </a:ext>
          </a:extLst>
        </xdr:cNvPr>
        <xdr:cNvGrpSpPr>
          <a:grpSpLocks/>
        </xdr:cNvGrpSpPr>
      </xdr:nvGrpSpPr>
      <xdr:grpSpPr bwMode="auto">
        <a:xfrm>
          <a:off x="14532429" y="10096500"/>
          <a:ext cx="362655" cy="296888"/>
          <a:chOff x="304" y="241"/>
          <a:chExt cx="29" cy="29"/>
        </a:xfrm>
      </xdr:grpSpPr>
      <xdr:sp macro="" textlink="">
        <xdr:nvSpPr>
          <xdr:cNvPr id="68" name="Oval 57">
            <a:extLst>
              <a:ext uri="{FF2B5EF4-FFF2-40B4-BE49-F238E27FC236}">
                <a16:creationId xmlns:a16="http://schemas.microsoft.com/office/drawing/2014/main" id="{3032D4EE-9FA2-4800-88A5-3EE6176DE9FB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69" name="AutoShape 58">
            <a:extLst>
              <a:ext uri="{FF2B5EF4-FFF2-40B4-BE49-F238E27FC236}">
                <a16:creationId xmlns:a16="http://schemas.microsoft.com/office/drawing/2014/main" id="{4DE856A8-CFF6-4F3F-8569-0B7ACD5B1EA5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14</xdr:col>
      <xdr:colOff>95250</xdr:colOff>
      <xdr:row>15</xdr:row>
      <xdr:rowOff>31750</xdr:rowOff>
    </xdr:from>
    <xdr:to>
      <xdr:col>15</xdr:col>
      <xdr:colOff>2627</xdr:colOff>
      <xdr:row>17</xdr:row>
      <xdr:rowOff>140126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059FE85D-0D21-4AB3-8758-23D1999CE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541250" y="2921000"/>
          <a:ext cx="1002752" cy="524301"/>
        </a:xfrm>
        <a:prstGeom prst="rect">
          <a:avLst/>
        </a:prstGeom>
      </xdr:spPr>
    </xdr:pic>
    <xdr:clientData/>
  </xdr:twoCellAnchor>
  <xdr:twoCellAnchor editAs="oneCell">
    <xdr:from>
      <xdr:col>17</xdr:col>
      <xdr:colOff>63500</xdr:colOff>
      <xdr:row>15</xdr:row>
      <xdr:rowOff>47625</xdr:rowOff>
    </xdr:from>
    <xdr:to>
      <xdr:col>17</xdr:col>
      <xdr:colOff>1066252</xdr:colOff>
      <xdr:row>17</xdr:row>
      <xdr:rowOff>162351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1F09B347-A058-4244-967A-E759F3E36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382875" y="2936875"/>
          <a:ext cx="1002752" cy="524301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40</xdr:row>
      <xdr:rowOff>15875</xdr:rowOff>
    </xdr:from>
    <xdr:to>
      <xdr:col>14</xdr:col>
      <xdr:colOff>1066506</xdr:colOff>
      <xdr:row>42</xdr:row>
      <xdr:rowOff>143048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2814DFC7-A91F-4D69-A5BC-A62479903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604750" y="8080375"/>
          <a:ext cx="1003006" cy="533573"/>
        </a:xfrm>
        <a:prstGeom prst="rect">
          <a:avLst/>
        </a:prstGeom>
      </xdr:spPr>
    </xdr:pic>
    <xdr:clientData/>
  </xdr:twoCellAnchor>
  <xdr:twoCellAnchor editAs="oneCell">
    <xdr:from>
      <xdr:col>16</xdr:col>
      <xdr:colOff>812346</xdr:colOff>
      <xdr:row>30</xdr:row>
      <xdr:rowOff>102960</xdr:rowOff>
    </xdr:from>
    <xdr:to>
      <xdr:col>18</xdr:col>
      <xdr:colOff>9071</xdr:colOff>
      <xdr:row>33</xdr:row>
      <xdr:rowOff>112227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CA59ECC8-27F3-4233-A861-2E56F2B89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133989" y="6266996"/>
          <a:ext cx="1183368" cy="635195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40</xdr:row>
      <xdr:rowOff>15875</xdr:rowOff>
    </xdr:from>
    <xdr:to>
      <xdr:col>18</xdr:col>
      <xdr:colOff>2627</xdr:colOff>
      <xdr:row>42</xdr:row>
      <xdr:rowOff>121076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BD59A1FE-5F84-4260-A80B-80DB1D773E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509875" y="8080375"/>
          <a:ext cx="1002752" cy="524301"/>
        </a:xfrm>
        <a:prstGeom prst="rect">
          <a:avLst/>
        </a:prstGeom>
      </xdr:spPr>
    </xdr:pic>
    <xdr:clientData/>
  </xdr:twoCellAnchor>
  <xdr:twoCellAnchor>
    <xdr:from>
      <xdr:col>15</xdr:col>
      <xdr:colOff>95250</xdr:colOff>
      <xdr:row>49</xdr:row>
      <xdr:rowOff>0</xdr:rowOff>
    </xdr:from>
    <xdr:to>
      <xdr:col>15</xdr:col>
      <xdr:colOff>457905</xdr:colOff>
      <xdr:row>50</xdr:row>
      <xdr:rowOff>92781</xdr:rowOff>
    </xdr:to>
    <xdr:grpSp>
      <xdr:nvGrpSpPr>
        <xdr:cNvPr id="81" name="Group 56">
          <a:extLst>
            <a:ext uri="{FF2B5EF4-FFF2-40B4-BE49-F238E27FC236}">
              <a16:creationId xmlns:a16="http://schemas.microsoft.com/office/drawing/2014/main" id="{EAD092A9-C733-4CED-87E2-6088BDD4C316}"/>
            </a:ext>
          </a:extLst>
        </xdr:cNvPr>
        <xdr:cNvGrpSpPr>
          <a:grpSpLocks/>
        </xdr:cNvGrpSpPr>
      </xdr:nvGrpSpPr>
      <xdr:grpSpPr bwMode="auto">
        <a:xfrm>
          <a:off x="14532429" y="10096500"/>
          <a:ext cx="362655" cy="296888"/>
          <a:chOff x="304" y="241"/>
          <a:chExt cx="29" cy="29"/>
        </a:xfrm>
      </xdr:grpSpPr>
      <xdr:sp macro="" textlink="">
        <xdr:nvSpPr>
          <xdr:cNvPr id="82" name="Oval 57">
            <a:extLst>
              <a:ext uri="{FF2B5EF4-FFF2-40B4-BE49-F238E27FC236}">
                <a16:creationId xmlns:a16="http://schemas.microsoft.com/office/drawing/2014/main" id="{B6DC8159-3427-430C-9316-DDA69A06E4EA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83" name="AutoShape 58">
            <a:extLst>
              <a:ext uri="{FF2B5EF4-FFF2-40B4-BE49-F238E27FC236}">
                <a16:creationId xmlns:a16="http://schemas.microsoft.com/office/drawing/2014/main" id="{874EA5D0-E923-4602-8744-E27DA8D0D78E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95250</xdr:colOff>
      <xdr:row>49</xdr:row>
      <xdr:rowOff>0</xdr:rowOff>
    </xdr:from>
    <xdr:to>
      <xdr:col>15</xdr:col>
      <xdr:colOff>457905</xdr:colOff>
      <xdr:row>50</xdr:row>
      <xdr:rowOff>92781</xdr:rowOff>
    </xdr:to>
    <xdr:grpSp>
      <xdr:nvGrpSpPr>
        <xdr:cNvPr id="84" name="Group 56">
          <a:extLst>
            <a:ext uri="{FF2B5EF4-FFF2-40B4-BE49-F238E27FC236}">
              <a16:creationId xmlns:a16="http://schemas.microsoft.com/office/drawing/2014/main" id="{98E2E086-77A6-41E5-A7D5-422AA7891630}"/>
            </a:ext>
          </a:extLst>
        </xdr:cNvPr>
        <xdr:cNvGrpSpPr>
          <a:grpSpLocks/>
        </xdr:cNvGrpSpPr>
      </xdr:nvGrpSpPr>
      <xdr:grpSpPr bwMode="auto">
        <a:xfrm>
          <a:off x="14532429" y="10096500"/>
          <a:ext cx="362655" cy="296888"/>
          <a:chOff x="304" y="241"/>
          <a:chExt cx="29" cy="29"/>
        </a:xfrm>
      </xdr:grpSpPr>
      <xdr:sp macro="" textlink="">
        <xdr:nvSpPr>
          <xdr:cNvPr id="85" name="Oval 57">
            <a:extLst>
              <a:ext uri="{FF2B5EF4-FFF2-40B4-BE49-F238E27FC236}">
                <a16:creationId xmlns:a16="http://schemas.microsoft.com/office/drawing/2014/main" id="{B70D5E9A-B27D-4AA0-A35E-19202CF8EED0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86" name="AutoShape 58">
            <a:extLst>
              <a:ext uri="{FF2B5EF4-FFF2-40B4-BE49-F238E27FC236}">
                <a16:creationId xmlns:a16="http://schemas.microsoft.com/office/drawing/2014/main" id="{82A19F87-0001-4469-BDF9-960A03126EA4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15</xdr:row>
      <xdr:rowOff>0</xdr:rowOff>
    </xdr:from>
    <xdr:to>
      <xdr:col>5</xdr:col>
      <xdr:colOff>1057783</xdr:colOff>
      <xdr:row>17</xdr:row>
      <xdr:rowOff>78232</xdr:rowOff>
    </xdr:to>
    <xdr:sp macro="" textlink="">
      <xdr:nvSpPr>
        <xdr:cNvPr id="2" name="Right Arrow 17">
          <a:extLst>
            <a:ext uri="{FF2B5EF4-FFF2-40B4-BE49-F238E27FC236}">
              <a16:creationId xmlns:a16="http://schemas.microsoft.com/office/drawing/2014/main" id="{F25D732F-9EF4-4D8D-94CE-357B10CBF3DD}"/>
            </a:ext>
          </a:extLst>
        </xdr:cNvPr>
        <xdr:cNvSpPr/>
      </xdr:nvSpPr>
      <xdr:spPr>
        <a:xfrm>
          <a:off x="3978275" y="2800350"/>
          <a:ext cx="972058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69850</xdr:colOff>
      <xdr:row>15</xdr:row>
      <xdr:rowOff>19050</xdr:rowOff>
    </xdr:from>
    <xdr:to>
      <xdr:col>8</xdr:col>
      <xdr:colOff>1048258</xdr:colOff>
      <xdr:row>17</xdr:row>
      <xdr:rowOff>97282</xdr:rowOff>
    </xdr:to>
    <xdr:sp macro="" textlink="">
      <xdr:nvSpPr>
        <xdr:cNvPr id="3" name="Right Arrow 19">
          <a:extLst>
            <a:ext uri="{FF2B5EF4-FFF2-40B4-BE49-F238E27FC236}">
              <a16:creationId xmlns:a16="http://schemas.microsoft.com/office/drawing/2014/main" id="{8838F42B-A40F-42AF-91F9-1757B1361FCF}"/>
            </a:ext>
          </a:extLst>
        </xdr:cNvPr>
        <xdr:cNvSpPr/>
      </xdr:nvSpPr>
      <xdr:spPr>
        <a:xfrm>
          <a:off x="7000875" y="281940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187325</xdr:colOff>
      <xdr:row>23</xdr:row>
      <xdr:rowOff>152400</xdr:rowOff>
    </xdr:from>
    <xdr:to>
      <xdr:col>3</xdr:col>
      <xdr:colOff>549980</xdr:colOff>
      <xdr:row>25</xdr:row>
      <xdr:rowOff>38806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441723D8-B973-4B2E-BDF6-07357079DD6C}"/>
            </a:ext>
          </a:extLst>
        </xdr:cNvPr>
        <xdr:cNvGrpSpPr>
          <a:grpSpLocks/>
        </xdr:cNvGrpSpPr>
      </xdr:nvGrpSpPr>
      <xdr:grpSpPr bwMode="auto">
        <a:xfrm>
          <a:off x="3187700" y="4930775"/>
          <a:ext cx="362655" cy="299156"/>
          <a:chOff x="304" y="241"/>
          <a:chExt cx="29" cy="29"/>
        </a:xfrm>
      </xdr:grpSpPr>
      <xdr:sp macro="" textlink="">
        <xdr:nvSpPr>
          <xdr:cNvPr id="14" name="Oval 57">
            <a:extLst>
              <a:ext uri="{FF2B5EF4-FFF2-40B4-BE49-F238E27FC236}">
                <a16:creationId xmlns:a16="http://schemas.microsoft.com/office/drawing/2014/main" id="{36DA7DAD-3F05-4332-825C-D2D46C95B063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15" name="AutoShape 58">
            <a:extLst>
              <a:ext uri="{FF2B5EF4-FFF2-40B4-BE49-F238E27FC236}">
                <a16:creationId xmlns:a16="http://schemas.microsoft.com/office/drawing/2014/main" id="{84A18A4F-B1D5-4378-AC17-D54A5584FDA2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10</xdr:col>
      <xdr:colOff>923925</xdr:colOff>
      <xdr:row>18</xdr:row>
      <xdr:rowOff>76200</xdr:rowOff>
    </xdr:from>
    <xdr:to>
      <xdr:col>12</xdr:col>
      <xdr:colOff>64806</xdr:colOff>
      <xdr:row>21</xdr:row>
      <xdr:rowOff>114300</xdr:rowOff>
    </xdr:to>
    <xdr:pic>
      <xdr:nvPicPr>
        <xdr:cNvPr id="17" name="Picture 16" descr="Hold">
          <a:extLst>
            <a:ext uri="{FF2B5EF4-FFF2-40B4-BE49-F238E27FC236}">
              <a16:creationId xmlns:a16="http://schemas.microsoft.com/office/drawing/2014/main" id="{BBFDEC6B-1D46-4962-A9A5-8B5491FAA4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56800" y="3584575"/>
          <a:ext cx="1207806" cy="657225"/>
        </a:xfrm>
        <a:prstGeom prst="rect">
          <a:avLst/>
        </a:prstGeom>
      </xdr:spPr>
    </xdr:pic>
    <xdr:clientData/>
  </xdr:twoCellAnchor>
  <xdr:twoCellAnchor>
    <xdr:from>
      <xdr:col>11</xdr:col>
      <xdr:colOff>73025</xdr:colOff>
      <xdr:row>15</xdr:row>
      <xdr:rowOff>22225</xdr:rowOff>
    </xdr:from>
    <xdr:to>
      <xdr:col>11</xdr:col>
      <xdr:colOff>1051433</xdr:colOff>
      <xdr:row>17</xdr:row>
      <xdr:rowOff>100457</xdr:rowOff>
    </xdr:to>
    <xdr:sp macro="" textlink="">
      <xdr:nvSpPr>
        <xdr:cNvPr id="20" name="Right Arrow 19">
          <a:extLst>
            <a:ext uri="{FF2B5EF4-FFF2-40B4-BE49-F238E27FC236}">
              <a16:creationId xmlns:a16="http://schemas.microsoft.com/office/drawing/2014/main" id="{E176C2E8-820A-4DBB-938F-9EFE5CBD3F14}"/>
            </a:ext>
          </a:extLst>
        </xdr:cNvPr>
        <xdr:cNvSpPr/>
      </xdr:nvSpPr>
      <xdr:spPr>
        <a:xfrm>
          <a:off x="9950450" y="282575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14</xdr:col>
      <xdr:colOff>41275</xdr:colOff>
      <xdr:row>15</xdr:row>
      <xdr:rowOff>52917</xdr:rowOff>
    </xdr:from>
    <xdr:to>
      <xdr:col>14</xdr:col>
      <xdr:colOff>1036872</xdr:colOff>
      <xdr:row>17</xdr:row>
      <xdr:rowOff>161548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6C38E424-E2DC-47AC-85CA-BB6598A6F0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788900" y="2850092"/>
          <a:ext cx="995597" cy="515031"/>
        </a:xfrm>
        <a:prstGeom prst="rect">
          <a:avLst/>
        </a:prstGeom>
      </xdr:spPr>
    </xdr:pic>
    <xdr:clientData/>
  </xdr:twoCellAnchor>
  <xdr:twoCellAnchor>
    <xdr:from>
      <xdr:col>11</xdr:col>
      <xdr:colOff>73025</xdr:colOff>
      <xdr:row>40</xdr:row>
      <xdr:rowOff>22225</xdr:rowOff>
    </xdr:from>
    <xdr:to>
      <xdr:col>11</xdr:col>
      <xdr:colOff>1051433</xdr:colOff>
      <xdr:row>42</xdr:row>
      <xdr:rowOff>100457</xdr:rowOff>
    </xdr:to>
    <xdr:sp macro="" textlink="">
      <xdr:nvSpPr>
        <xdr:cNvPr id="24" name="Right Arrow 19">
          <a:extLst>
            <a:ext uri="{FF2B5EF4-FFF2-40B4-BE49-F238E27FC236}">
              <a16:creationId xmlns:a16="http://schemas.microsoft.com/office/drawing/2014/main" id="{925277DF-4014-4C00-BB1F-AA1BD5FD9191}"/>
            </a:ext>
          </a:extLst>
        </xdr:cNvPr>
        <xdr:cNvSpPr/>
      </xdr:nvSpPr>
      <xdr:spPr>
        <a:xfrm>
          <a:off x="9950450" y="785495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69850</xdr:colOff>
      <xdr:row>40</xdr:row>
      <xdr:rowOff>0</xdr:rowOff>
    </xdr:from>
    <xdr:ext cx="999831" cy="518205"/>
    <xdr:pic>
      <xdr:nvPicPr>
        <xdr:cNvPr id="25" name="Picture 24">
          <a:extLst>
            <a:ext uri="{FF2B5EF4-FFF2-40B4-BE49-F238E27FC236}">
              <a16:creationId xmlns:a16="http://schemas.microsoft.com/office/drawing/2014/main" id="{1C10854A-EA5D-4B09-A3E9-8215ACFA8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11125" y="7829550"/>
          <a:ext cx="999831" cy="518205"/>
        </a:xfrm>
        <a:prstGeom prst="rect">
          <a:avLst/>
        </a:prstGeom>
      </xdr:spPr>
    </xdr:pic>
    <xdr:clientData/>
  </xdr:oneCellAnchor>
  <xdr:twoCellAnchor>
    <xdr:from>
      <xdr:col>9</xdr:col>
      <xdr:colOff>95250</xdr:colOff>
      <xdr:row>24</xdr:row>
      <xdr:rowOff>0</xdr:rowOff>
    </xdr:from>
    <xdr:to>
      <xdr:col>9</xdr:col>
      <xdr:colOff>457905</xdr:colOff>
      <xdr:row>25</xdr:row>
      <xdr:rowOff>92781</xdr:rowOff>
    </xdr:to>
    <xdr:grpSp>
      <xdr:nvGrpSpPr>
        <xdr:cNvPr id="28" name="Group 56">
          <a:extLst>
            <a:ext uri="{FF2B5EF4-FFF2-40B4-BE49-F238E27FC236}">
              <a16:creationId xmlns:a16="http://schemas.microsoft.com/office/drawing/2014/main" id="{CAE3E85B-218C-45D7-B785-311841017DAA}"/>
            </a:ext>
          </a:extLst>
        </xdr:cNvPr>
        <xdr:cNvGrpSpPr>
          <a:grpSpLocks/>
        </xdr:cNvGrpSpPr>
      </xdr:nvGrpSpPr>
      <xdr:grpSpPr bwMode="auto">
        <a:xfrm>
          <a:off x="9096375" y="4984750"/>
          <a:ext cx="362655" cy="299156"/>
          <a:chOff x="304" y="241"/>
          <a:chExt cx="29" cy="29"/>
        </a:xfrm>
      </xdr:grpSpPr>
      <xdr:sp macro="" textlink="">
        <xdr:nvSpPr>
          <xdr:cNvPr id="29" name="Oval 57">
            <a:extLst>
              <a:ext uri="{FF2B5EF4-FFF2-40B4-BE49-F238E27FC236}">
                <a16:creationId xmlns:a16="http://schemas.microsoft.com/office/drawing/2014/main" id="{908F5D55-8A05-4019-92D1-CFF825382C5E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0" name="AutoShape 58">
            <a:extLst>
              <a:ext uri="{FF2B5EF4-FFF2-40B4-BE49-F238E27FC236}">
                <a16:creationId xmlns:a16="http://schemas.microsoft.com/office/drawing/2014/main" id="{6840E99B-CB00-4821-9D01-5378047ECE1E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63500</xdr:colOff>
      <xdr:row>23</xdr:row>
      <xdr:rowOff>180975</xdr:rowOff>
    </xdr:from>
    <xdr:to>
      <xdr:col>12</xdr:col>
      <xdr:colOff>426155</xdr:colOff>
      <xdr:row>25</xdr:row>
      <xdr:rowOff>67381</xdr:rowOff>
    </xdr:to>
    <xdr:grpSp>
      <xdr:nvGrpSpPr>
        <xdr:cNvPr id="31" name="Group 56">
          <a:extLst>
            <a:ext uri="{FF2B5EF4-FFF2-40B4-BE49-F238E27FC236}">
              <a16:creationId xmlns:a16="http://schemas.microsoft.com/office/drawing/2014/main" id="{CCC5A3CA-DCF6-42E1-A74C-5682DB59CF4C}"/>
            </a:ext>
          </a:extLst>
        </xdr:cNvPr>
        <xdr:cNvGrpSpPr>
          <a:grpSpLocks/>
        </xdr:cNvGrpSpPr>
      </xdr:nvGrpSpPr>
      <xdr:grpSpPr bwMode="auto">
        <a:xfrm>
          <a:off x="12115800" y="4956175"/>
          <a:ext cx="362655" cy="299156"/>
          <a:chOff x="304" y="241"/>
          <a:chExt cx="29" cy="29"/>
        </a:xfrm>
      </xdr:grpSpPr>
      <xdr:sp macro="" textlink="">
        <xdr:nvSpPr>
          <xdr:cNvPr id="32" name="Oval 57">
            <a:extLst>
              <a:ext uri="{FF2B5EF4-FFF2-40B4-BE49-F238E27FC236}">
                <a16:creationId xmlns:a16="http://schemas.microsoft.com/office/drawing/2014/main" id="{67C6755A-8614-4CBD-B79E-C8C22A34083E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3" name="AutoShape 58">
            <a:extLst>
              <a:ext uri="{FF2B5EF4-FFF2-40B4-BE49-F238E27FC236}">
                <a16:creationId xmlns:a16="http://schemas.microsoft.com/office/drawing/2014/main" id="{5CBF1A1E-341C-4271-B491-ACB6345D3324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85725</xdr:colOff>
      <xdr:row>24</xdr:row>
      <xdr:rowOff>0</xdr:rowOff>
    </xdr:from>
    <xdr:to>
      <xdr:col>15</xdr:col>
      <xdr:colOff>448380</xdr:colOff>
      <xdr:row>25</xdr:row>
      <xdr:rowOff>92781</xdr:rowOff>
    </xdr:to>
    <xdr:grpSp>
      <xdr:nvGrpSpPr>
        <xdr:cNvPr id="34" name="Group 56">
          <a:extLst>
            <a:ext uri="{FF2B5EF4-FFF2-40B4-BE49-F238E27FC236}">
              <a16:creationId xmlns:a16="http://schemas.microsoft.com/office/drawing/2014/main" id="{B65B4A6E-5007-4EF4-9043-3CE870808CBC}"/>
            </a:ext>
          </a:extLst>
        </xdr:cNvPr>
        <xdr:cNvGrpSpPr>
          <a:grpSpLocks/>
        </xdr:cNvGrpSpPr>
      </xdr:nvGrpSpPr>
      <xdr:grpSpPr bwMode="auto">
        <a:xfrm>
          <a:off x="15084425" y="4984750"/>
          <a:ext cx="362655" cy="299156"/>
          <a:chOff x="304" y="241"/>
          <a:chExt cx="29" cy="29"/>
        </a:xfrm>
      </xdr:grpSpPr>
      <xdr:sp macro="" textlink="">
        <xdr:nvSpPr>
          <xdr:cNvPr id="35" name="Oval 57">
            <a:extLst>
              <a:ext uri="{FF2B5EF4-FFF2-40B4-BE49-F238E27FC236}">
                <a16:creationId xmlns:a16="http://schemas.microsoft.com/office/drawing/2014/main" id="{B92C23EE-B509-4884-BDA8-2CF3C3396BD7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6" name="AutoShape 58">
            <a:extLst>
              <a:ext uri="{FF2B5EF4-FFF2-40B4-BE49-F238E27FC236}">
                <a16:creationId xmlns:a16="http://schemas.microsoft.com/office/drawing/2014/main" id="{3DAA9C3C-1EFF-402B-90C3-360B98004744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187325</xdr:colOff>
      <xdr:row>48</xdr:row>
      <xdr:rowOff>152400</xdr:rowOff>
    </xdr:from>
    <xdr:to>
      <xdr:col>3</xdr:col>
      <xdr:colOff>549980</xdr:colOff>
      <xdr:row>50</xdr:row>
      <xdr:rowOff>38806</xdr:rowOff>
    </xdr:to>
    <xdr:grpSp>
      <xdr:nvGrpSpPr>
        <xdr:cNvPr id="37" name="Group 56">
          <a:extLst>
            <a:ext uri="{FF2B5EF4-FFF2-40B4-BE49-F238E27FC236}">
              <a16:creationId xmlns:a16="http://schemas.microsoft.com/office/drawing/2014/main" id="{AD1428CB-01D8-4C25-9B17-F0ED5D202508}"/>
            </a:ext>
          </a:extLst>
        </xdr:cNvPr>
        <xdr:cNvGrpSpPr>
          <a:grpSpLocks/>
        </xdr:cNvGrpSpPr>
      </xdr:nvGrpSpPr>
      <xdr:grpSpPr bwMode="auto">
        <a:xfrm>
          <a:off x="3187700" y="10137775"/>
          <a:ext cx="362655" cy="299156"/>
          <a:chOff x="304" y="241"/>
          <a:chExt cx="29" cy="29"/>
        </a:xfrm>
      </xdr:grpSpPr>
      <xdr:sp macro="" textlink="">
        <xdr:nvSpPr>
          <xdr:cNvPr id="38" name="Oval 57">
            <a:extLst>
              <a:ext uri="{FF2B5EF4-FFF2-40B4-BE49-F238E27FC236}">
                <a16:creationId xmlns:a16="http://schemas.microsoft.com/office/drawing/2014/main" id="{968EE67B-C70C-46CA-859C-CA4C22125F5D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9" name="AutoShape 58">
            <a:extLst>
              <a:ext uri="{FF2B5EF4-FFF2-40B4-BE49-F238E27FC236}">
                <a16:creationId xmlns:a16="http://schemas.microsoft.com/office/drawing/2014/main" id="{83D890EF-A94F-4F68-B7C3-459148124015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95250</xdr:colOff>
      <xdr:row>49</xdr:row>
      <xdr:rowOff>0</xdr:rowOff>
    </xdr:from>
    <xdr:to>
      <xdr:col>9</xdr:col>
      <xdr:colOff>457905</xdr:colOff>
      <xdr:row>50</xdr:row>
      <xdr:rowOff>92781</xdr:rowOff>
    </xdr:to>
    <xdr:grpSp>
      <xdr:nvGrpSpPr>
        <xdr:cNvPr id="40" name="Group 56">
          <a:extLst>
            <a:ext uri="{FF2B5EF4-FFF2-40B4-BE49-F238E27FC236}">
              <a16:creationId xmlns:a16="http://schemas.microsoft.com/office/drawing/2014/main" id="{A953AA60-ED63-46AC-9661-78852DA247FC}"/>
            </a:ext>
          </a:extLst>
        </xdr:cNvPr>
        <xdr:cNvGrpSpPr>
          <a:grpSpLocks/>
        </xdr:cNvGrpSpPr>
      </xdr:nvGrpSpPr>
      <xdr:grpSpPr bwMode="auto">
        <a:xfrm>
          <a:off x="9096375" y="10191750"/>
          <a:ext cx="362655" cy="299156"/>
          <a:chOff x="304" y="241"/>
          <a:chExt cx="29" cy="29"/>
        </a:xfrm>
      </xdr:grpSpPr>
      <xdr:sp macro="" textlink="">
        <xdr:nvSpPr>
          <xdr:cNvPr id="41" name="Oval 57">
            <a:extLst>
              <a:ext uri="{FF2B5EF4-FFF2-40B4-BE49-F238E27FC236}">
                <a16:creationId xmlns:a16="http://schemas.microsoft.com/office/drawing/2014/main" id="{DAE1ED21-AC3B-4089-A067-04AE28976476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2" name="AutoShape 58">
            <a:extLst>
              <a:ext uri="{FF2B5EF4-FFF2-40B4-BE49-F238E27FC236}">
                <a16:creationId xmlns:a16="http://schemas.microsoft.com/office/drawing/2014/main" id="{8107C33D-3F37-4F77-8D57-E073438CE3AA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66675</xdr:colOff>
      <xdr:row>48</xdr:row>
      <xdr:rowOff>177800</xdr:rowOff>
    </xdr:from>
    <xdr:to>
      <xdr:col>12</xdr:col>
      <xdr:colOff>429330</xdr:colOff>
      <xdr:row>50</xdr:row>
      <xdr:rowOff>64206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6379BD22-EAAB-493B-B387-9BD981AD3AD7}"/>
            </a:ext>
          </a:extLst>
        </xdr:cNvPr>
        <xdr:cNvGrpSpPr>
          <a:grpSpLocks/>
        </xdr:cNvGrpSpPr>
      </xdr:nvGrpSpPr>
      <xdr:grpSpPr bwMode="auto">
        <a:xfrm>
          <a:off x="12112625" y="10166350"/>
          <a:ext cx="362655" cy="299156"/>
          <a:chOff x="304" y="241"/>
          <a:chExt cx="29" cy="29"/>
        </a:xfrm>
      </xdr:grpSpPr>
      <xdr:sp macro="" textlink="">
        <xdr:nvSpPr>
          <xdr:cNvPr id="44" name="Oval 43">
            <a:extLst>
              <a:ext uri="{FF2B5EF4-FFF2-40B4-BE49-F238E27FC236}">
                <a16:creationId xmlns:a16="http://schemas.microsoft.com/office/drawing/2014/main" id="{E653C903-2D12-485D-A3D6-F331AF72D9B5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5" name="AutoShape 58">
            <a:extLst>
              <a:ext uri="{FF2B5EF4-FFF2-40B4-BE49-F238E27FC236}">
                <a16:creationId xmlns:a16="http://schemas.microsoft.com/office/drawing/2014/main" id="{9032BB85-BD9E-42C1-9414-9615883986CD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82550</xdr:colOff>
      <xdr:row>49</xdr:row>
      <xdr:rowOff>0</xdr:rowOff>
    </xdr:from>
    <xdr:to>
      <xdr:col>15</xdr:col>
      <xdr:colOff>445205</xdr:colOff>
      <xdr:row>50</xdr:row>
      <xdr:rowOff>92781</xdr:rowOff>
    </xdr:to>
    <xdr:grpSp>
      <xdr:nvGrpSpPr>
        <xdr:cNvPr id="46" name="Group 56">
          <a:extLst>
            <a:ext uri="{FF2B5EF4-FFF2-40B4-BE49-F238E27FC236}">
              <a16:creationId xmlns:a16="http://schemas.microsoft.com/office/drawing/2014/main" id="{0BCD5CE2-62A2-4EC5-A77C-93FEAAD98786}"/>
            </a:ext>
          </a:extLst>
        </xdr:cNvPr>
        <xdr:cNvGrpSpPr>
          <a:grpSpLocks/>
        </xdr:cNvGrpSpPr>
      </xdr:nvGrpSpPr>
      <xdr:grpSpPr bwMode="auto">
        <a:xfrm>
          <a:off x="15087600" y="10191750"/>
          <a:ext cx="362655" cy="299156"/>
          <a:chOff x="304" y="241"/>
          <a:chExt cx="29" cy="29"/>
        </a:xfrm>
      </xdr:grpSpPr>
      <xdr:sp macro="" textlink="">
        <xdr:nvSpPr>
          <xdr:cNvPr id="47" name="Oval 57">
            <a:extLst>
              <a:ext uri="{FF2B5EF4-FFF2-40B4-BE49-F238E27FC236}">
                <a16:creationId xmlns:a16="http://schemas.microsoft.com/office/drawing/2014/main" id="{5494BCC6-1BAB-4E2C-AB22-C72350BF4A53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8" name="AutoShape 58">
            <a:extLst>
              <a:ext uri="{FF2B5EF4-FFF2-40B4-BE49-F238E27FC236}">
                <a16:creationId xmlns:a16="http://schemas.microsoft.com/office/drawing/2014/main" id="{F955A65F-5890-4436-B9EC-5E38511788EE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85725</xdr:colOff>
      <xdr:row>40</xdr:row>
      <xdr:rowOff>0</xdr:rowOff>
    </xdr:from>
    <xdr:to>
      <xdr:col>5</xdr:col>
      <xdr:colOff>1057783</xdr:colOff>
      <xdr:row>42</xdr:row>
      <xdr:rowOff>78232</xdr:rowOff>
    </xdr:to>
    <xdr:sp macro="" textlink="">
      <xdr:nvSpPr>
        <xdr:cNvPr id="49" name="Right Arrow 17">
          <a:extLst>
            <a:ext uri="{FF2B5EF4-FFF2-40B4-BE49-F238E27FC236}">
              <a16:creationId xmlns:a16="http://schemas.microsoft.com/office/drawing/2014/main" id="{14E676D9-236C-4B1C-92C4-EF23CD24AE3A}"/>
            </a:ext>
          </a:extLst>
        </xdr:cNvPr>
        <xdr:cNvSpPr/>
      </xdr:nvSpPr>
      <xdr:spPr>
        <a:xfrm>
          <a:off x="3978275" y="7829550"/>
          <a:ext cx="972058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69850</xdr:colOff>
      <xdr:row>40</xdr:row>
      <xdr:rowOff>19050</xdr:rowOff>
    </xdr:from>
    <xdr:to>
      <xdr:col>8</xdr:col>
      <xdr:colOff>1048258</xdr:colOff>
      <xdr:row>42</xdr:row>
      <xdr:rowOff>97282</xdr:rowOff>
    </xdr:to>
    <xdr:sp macro="" textlink="">
      <xdr:nvSpPr>
        <xdr:cNvPr id="50" name="Right Arrow 19">
          <a:extLst>
            <a:ext uri="{FF2B5EF4-FFF2-40B4-BE49-F238E27FC236}">
              <a16:creationId xmlns:a16="http://schemas.microsoft.com/office/drawing/2014/main" id="{281B6D62-A60B-449C-95A0-1669FA74668D}"/>
            </a:ext>
          </a:extLst>
        </xdr:cNvPr>
        <xdr:cNvSpPr/>
      </xdr:nvSpPr>
      <xdr:spPr>
        <a:xfrm>
          <a:off x="7000875" y="784860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73025</xdr:colOff>
      <xdr:row>40</xdr:row>
      <xdr:rowOff>22225</xdr:rowOff>
    </xdr:from>
    <xdr:to>
      <xdr:col>11</xdr:col>
      <xdr:colOff>1051433</xdr:colOff>
      <xdr:row>42</xdr:row>
      <xdr:rowOff>100457</xdr:rowOff>
    </xdr:to>
    <xdr:sp macro="" textlink="">
      <xdr:nvSpPr>
        <xdr:cNvPr id="51" name="Right Arrow 19">
          <a:extLst>
            <a:ext uri="{FF2B5EF4-FFF2-40B4-BE49-F238E27FC236}">
              <a16:creationId xmlns:a16="http://schemas.microsoft.com/office/drawing/2014/main" id="{47BF17FA-D2C4-44AC-8B02-ED8D273C49CB}"/>
            </a:ext>
          </a:extLst>
        </xdr:cNvPr>
        <xdr:cNvSpPr/>
      </xdr:nvSpPr>
      <xdr:spPr>
        <a:xfrm>
          <a:off x="9950450" y="785495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69850</xdr:colOff>
      <xdr:row>40</xdr:row>
      <xdr:rowOff>0</xdr:rowOff>
    </xdr:from>
    <xdr:ext cx="999831" cy="518205"/>
    <xdr:pic>
      <xdr:nvPicPr>
        <xdr:cNvPr id="52" name="Picture 51">
          <a:extLst>
            <a:ext uri="{FF2B5EF4-FFF2-40B4-BE49-F238E27FC236}">
              <a16:creationId xmlns:a16="http://schemas.microsoft.com/office/drawing/2014/main" id="{8816D9EC-28B2-4E9D-BAE8-E92E7E13B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11125" y="7829550"/>
          <a:ext cx="999831" cy="518205"/>
        </a:xfrm>
        <a:prstGeom prst="rect">
          <a:avLst/>
        </a:prstGeom>
      </xdr:spPr>
    </xdr:pic>
    <xdr:clientData/>
  </xdr:oneCellAnchor>
  <xdr:twoCellAnchor>
    <xdr:from>
      <xdr:col>3</xdr:col>
      <xdr:colOff>187325</xdr:colOff>
      <xdr:row>48</xdr:row>
      <xdr:rowOff>152400</xdr:rowOff>
    </xdr:from>
    <xdr:to>
      <xdr:col>3</xdr:col>
      <xdr:colOff>549980</xdr:colOff>
      <xdr:row>50</xdr:row>
      <xdr:rowOff>38806</xdr:rowOff>
    </xdr:to>
    <xdr:grpSp>
      <xdr:nvGrpSpPr>
        <xdr:cNvPr id="53" name="Group 56">
          <a:extLst>
            <a:ext uri="{FF2B5EF4-FFF2-40B4-BE49-F238E27FC236}">
              <a16:creationId xmlns:a16="http://schemas.microsoft.com/office/drawing/2014/main" id="{AC8DA170-43C8-4B01-B330-525AE56C81F7}"/>
            </a:ext>
          </a:extLst>
        </xdr:cNvPr>
        <xdr:cNvGrpSpPr>
          <a:grpSpLocks/>
        </xdr:cNvGrpSpPr>
      </xdr:nvGrpSpPr>
      <xdr:grpSpPr bwMode="auto">
        <a:xfrm>
          <a:off x="3187700" y="10137775"/>
          <a:ext cx="362655" cy="299156"/>
          <a:chOff x="304" y="241"/>
          <a:chExt cx="29" cy="29"/>
        </a:xfrm>
      </xdr:grpSpPr>
      <xdr:sp macro="" textlink="">
        <xdr:nvSpPr>
          <xdr:cNvPr id="54" name="Oval 57">
            <a:extLst>
              <a:ext uri="{FF2B5EF4-FFF2-40B4-BE49-F238E27FC236}">
                <a16:creationId xmlns:a16="http://schemas.microsoft.com/office/drawing/2014/main" id="{6459BD63-3C21-4F11-A170-6DE3B010EF0B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5" name="AutoShape 58">
            <a:extLst>
              <a:ext uri="{FF2B5EF4-FFF2-40B4-BE49-F238E27FC236}">
                <a16:creationId xmlns:a16="http://schemas.microsoft.com/office/drawing/2014/main" id="{F8981494-5A84-462D-B4D5-33581AAC72FF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95250</xdr:colOff>
      <xdr:row>49</xdr:row>
      <xdr:rowOff>0</xdr:rowOff>
    </xdr:from>
    <xdr:to>
      <xdr:col>9</xdr:col>
      <xdr:colOff>457905</xdr:colOff>
      <xdr:row>50</xdr:row>
      <xdr:rowOff>92781</xdr:rowOff>
    </xdr:to>
    <xdr:grpSp>
      <xdr:nvGrpSpPr>
        <xdr:cNvPr id="56" name="Group 56">
          <a:extLst>
            <a:ext uri="{FF2B5EF4-FFF2-40B4-BE49-F238E27FC236}">
              <a16:creationId xmlns:a16="http://schemas.microsoft.com/office/drawing/2014/main" id="{B64F470D-5E45-4B4F-A286-EA3CAC50E865}"/>
            </a:ext>
          </a:extLst>
        </xdr:cNvPr>
        <xdr:cNvGrpSpPr>
          <a:grpSpLocks/>
        </xdr:cNvGrpSpPr>
      </xdr:nvGrpSpPr>
      <xdr:grpSpPr bwMode="auto">
        <a:xfrm>
          <a:off x="9096375" y="10191750"/>
          <a:ext cx="362655" cy="299156"/>
          <a:chOff x="304" y="241"/>
          <a:chExt cx="29" cy="29"/>
        </a:xfrm>
      </xdr:grpSpPr>
      <xdr:sp macro="" textlink="">
        <xdr:nvSpPr>
          <xdr:cNvPr id="57" name="Oval 57">
            <a:extLst>
              <a:ext uri="{FF2B5EF4-FFF2-40B4-BE49-F238E27FC236}">
                <a16:creationId xmlns:a16="http://schemas.microsoft.com/office/drawing/2014/main" id="{5C0800AE-7445-477F-B6D4-4410F11DC092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8" name="AutoShape 58">
            <a:extLst>
              <a:ext uri="{FF2B5EF4-FFF2-40B4-BE49-F238E27FC236}">
                <a16:creationId xmlns:a16="http://schemas.microsoft.com/office/drawing/2014/main" id="{B10FAA96-A4CC-4D07-B469-655B729D797C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66675</xdr:colOff>
      <xdr:row>48</xdr:row>
      <xdr:rowOff>177800</xdr:rowOff>
    </xdr:from>
    <xdr:to>
      <xdr:col>12</xdr:col>
      <xdr:colOff>429330</xdr:colOff>
      <xdr:row>50</xdr:row>
      <xdr:rowOff>64206</xdr:rowOff>
    </xdr:to>
    <xdr:grpSp>
      <xdr:nvGrpSpPr>
        <xdr:cNvPr id="59" name="Group 58">
          <a:extLst>
            <a:ext uri="{FF2B5EF4-FFF2-40B4-BE49-F238E27FC236}">
              <a16:creationId xmlns:a16="http://schemas.microsoft.com/office/drawing/2014/main" id="{BEA7C282-DCC6-4022-8014-A69DF77E1294}"/>
            </a:ext>
          </a:extLst>
        </xdr:cNvPr>
        <xdr:cNvGrpSpPr>
          <a:grpSpLocks/>
        </xdr:cNvGrpSpPr>
      </xdr:nvGrpSpPr>
      <xdr:grpSpPr bwMode="auto">
        <a:xfrm>
          <a:off x="12112625" y="10166350"/>
          <a:ext cx="362655" cy="299156"/>
          <a:chOff x="304" y="241"/>
          <a:chExt cx="29" cy="29"/>
        </a:xfrm>
      </xdr:grpSpPr>
      <xdr:sp macro="" textlink="">
        <xdr:nvSpPr>
          <xdr:cNvPr id="60" name="Oval 59">
            <a:extLst>
              <a:ext uri="{FF2B5EF4-FFF2-40B4-BE49-F238E27FC236}">
                <a16:creationId xmlns:a16="http://schemas.microsoft.com/office/drawing/2014/main" id="{B3CBCBF4-4575-4816-9102-8247E1F1CC9F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61" name="AutoShape 58">
            <a:extLst>
              <a:ext uri="{FF2B5EF4-FFF2-40B4-BE49-F238E27FC236}">
                <a16:creationId xmlns:a16="http://schemas.microsoft.com/office/drawing/2014/main" id="{18847F6D-0C58-4CB0-A615-9259BDD30B72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82550</xdr:colOff>
      <xdr:row>49</xdr:row>
      <xdr:rowOff>0</xdr:rowOff>
    </xdr:from>
    <xdr:to>
      <xdr:col>15</xdr:col>
      <xdr:colOff>445205</xdr:colOff>
      <xdr:row>50</xdr:row>
      <xdr:rowOff>92781</xdr:rowOff>
    </xdr:to>
    <xdr:grpSp>
      <xdr:nvGrpSpPr>
        <xdr:cNvPr id="62" name="Group 56">
          <a:extLst>
            <a:ext uri="{FF2B5EF4-FFF2-40B4-BE49-F238E27FC236}">
              <a16:creationId xmlns:a16="http://schemas.microsoft.com/office/drawing/2014/main" id="{3C9CBBD4-7F5C-4748-AF6C-D32816ADB3C8}"/>
            </a:ext>
          </a:extLst>
        </xdr:cNvPr>
        <xdr:cNvGrpSpPr>
          <a:grpSpLocks/>
        </xdr:cNvGrpSpPr>
      </xdr:nvGrpSpPr>
      <xdr:grpSpPr bwMode="auto">
        <a:xfrm>
          <a:off x="15087600" y="10191750"/>
          <a:ext cx="362655" cy="299156"/>
          <a:chOff x="304" y="241"/>
          <a:chExt cx="29" cy="29"/>
        </a:xfrm>
      </xdr:grpSpPr>
      <xdr:sp macro="" textlink="">
        <xdr:nvSpPr>
          <xdr:cNvPr id="63" name="Oval 57">
            <a:extLst>
              <a:ext uri="{FF2B5EF4-FFF2-40B4-BE49-F238E27FC236}">
                <a16:creationId xmlns:a16="http://schemas.microsoft.com/office/drawing/2014/main" id="{4209CC9B-10C1-4981-BCFF-4A2346334878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64" name="AutoShape 58">
            <a:extLst>
              <a:ext uri="{FF2B5EF4-FFF2-40B4-BE49-F238E27FC236}">
                <a16:creationId xmlns:a16="http://schemas.microsoft.com/office/drawing/2014/main" id="{5C9C1149-AA2C-43A9-BE92-CCB2A2DC4D81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15</xdr:row>
      <xdr:rowOff>0</xdr:rowOff>
    </xdr:from>
    <xdr:to>
      <xdr:col>5</xdr:col>
      <xdr:colOff>1057783</xdr:colOff>
      <xdr:row>17</xdr:row>
      <xdr:rowOff>78232</xdr:rowOff>
    </xdr:to>
    <xdr:sp macro="" textlink="">
      <xdr:nvSpPr>
        <xdr:cNvPr id="2" name="Right Arrow 17">
          <a:extLst>
            <a:ext uri="{FF2B5EF4-FFF2-40B4-BE49-F238E27FC236}">
              <a16:creationId xmlns:a16="http://schemas.microsoft.com/office/drawing/2014/main" id="{926E1F8D-B83C-445C-AA74-8C8B521930C2}"/>
            </a:ext>
          </a:extLst>
        </xdr:cNvPr>
        <xdr:cNvSpPr/>
      </xdr:nvSpPr>
      <xdr:spPr>
        <a:xfrm>
          <a:off x="3902075" y="2800350"/>
          <a:ext cx="972058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69850</xdr:colOff>
      <xdr:row>15</xdr:row>
      <xdr:rowOff>19050</xdr:rowOff>
    </xdr:from>
    <xdr:to>
      <xdr:col>8</xdr:col>
      <xdr:colOff>1048258</xdr:colOff>
      <xdr:row>17</xdr:row>
      <xdr:rowOff>97282</xdr:rowOff>
    </xdr:to>
    <xdr:sp macro="" textlink="">
      <xdr:nvSpPr>
        <xdr:cNvPr id="3" name="Right Arrow 19">
          <a:extLst>
            <a:ext uri="{FF2B5EF4-FFF2-40B4-BE49-F238E27FC236}">
              <a16:creationId xmlns:a16="http://schemas.microsoft.com/office/drawing/2014/main" id="{DAC1A497-DA6C-4145-9C46-28A40E5C70F4}"/>
            </a:ext>
          </a:extLst>
        </xdr:cNvPr>
        <xdr:cNvSpPr/>
      </xdr:nvSpPr>
      <xdr:spPr>
        <a:xfrm>
          <a:off x="6848475" y="281940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187325</xdr:colOff>
      <xdr:row>23</xdr:row>
      <xdr:rowOff>152400</xdr:rowOff>
    </xdr:from>
    <xdr:to>
      <xdr:col>3</xdr:col>
      <xdr:colOff>549980</xdr:colOff>
      <xdr:row>25</xdr:row>
      <xdr:rowOff>38806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CE746617-8ADA-4535-862C-748D75084A90}"/>
            </a:ext>
          </a:extLst>
        </xdr:cNvPr>
        <xdr:cNvGrpSpPr>
          <a:grpSpLocks/>
        </xdr:cNvGrpSpPr>
      </xdr:nvGrpSpPr>
      <xdr:grpSpPr bwMode="auto">
        <a:xfrm>
          <a:off x="2838450" y="4930775"/>
          <a:ext cx="362655" cy="299156"/>
          <a:chOff x="304" y="241"/>
          <a:chExt cx="29" cy="29"/>
        </a:xfrm>
      </xdr:grpSpPr>
      <xdr:sp macro="" textlink="">
        <xdr:nvSpPr>
          <xdr:cNvPr id="14" name="Oval 57">
            <a:extLst>
              <a:ext uri="{FF2B5EF4-FFF2-40B4-BE49-F238E27FC236}">
                <a16:creationId xmlns:a16="http://schemas.microsoft.com/office/drawing/2014/main" id="{439D9C59-617A-4205-8E16-1C31BCFE203B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15" name="AutoShape 58">
            <a:extLst>
              <a:ext uri="{FF2B5EF4-FFF2-40B4-BE49-F238E27FC236}">
                <a16:creationId xmlns:a16="http://schemas.microsoft.com/office/drawing/2014/main" id="{07793757-290B-4C75-8BEC-8E5967C7D210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73025</xdr:colOff>
      <xdr:row>15</xdr:row>
      <xdr:rowOff>22225</xdr:rowOff>
    </xdr:from>
    <xdr:to>
      <xdr:col>11</xdr:col>
      <xdr:colOff>1051433</xdr:colOff>
      <xdr:row>17</xdr:row>
      <xdr:rowOff>100457</xdr:rowOff>
    </xdr:to>
    <xdr:sp macro="" textlink="">
      <xdr:nvSpPr>
        <xdr:cNvPr id="19" name="Right Arrow 19">
          <a:extLst>
            <a:ext uri="{FF2B5EF4-FFF2-40B4-BE49-F238E27FC236}">
              <a16:creationId xmlns:a16="http://schemas.microsoft.com/office/drawing/2014/main" id="{CF342AE6-D3E5-4C99-8409-C01DF4AD47A5}"/>
            </a:ext>
          </a:extLst>
        </xdr:cNvPr>
        <xdr:cNvSpPr/>
      </xdr:nvSpPr>
      <xdr:spPr>
        <a:xfrm>
          <a:off x="9817100" y="282575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20</xdr:col>
      <xdr:colOff>41275</xdr:colOff>
      <xdr:row>15</xdr:row>
      <xdr:rowOff>52917</xdr:rowOff>
    </xdr:from>
    <xdr:to>
      <xdr:col>20</xdr:col>
      <xdr:colOff>1036872</xdr:colOff>
      <xdr:row>17</xdr:row>
      <xdr:rowOff>161548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4B97E239-D821-49BD-9114-69AF3AA66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61050" y="2850092"/>
          <a:ext cx="995597" cy="515031"/>
        </a:xfrm>
        <a:prstGeom prst="rect">
          <a:avLst/>
        </a:prstGeom>
      </xdr:spPr>
    </xdr:pic>
    <xdr:clientData/>
  </xdr:twoCellAnchor>
  <xdr:twoCellAnchor>
    <xdr:from>
      <xdr:col>5</xdr:col>
      <xdr:colOff>85725</xdr:colOff>
      <xdr:row>40</xdr:row>
      <xdr:rowOff>0</xdr:rowOff>
    </xdr:from>
    <xdr:to>
      <xdr:col>5</xdr:col>
      <xdr:colOff>1057783</xdr:colOff>
      <xdr:row>42</xdr:row>
      <xdr:rowOff>78232</xdr:rowOff>
    </xdr:to>
    <xdr:sp macro="" textlink="">
      <xdr:nvSpPr>
        <xdr:cNvPr id="23" name="Right Arrow 17">
          <a:extLst>
            <a:ext uri="{FF2B5EF4-FFF2-40B4-BE49-F238E27FC236}">
              <a16:creationId xmlns:a16="http://schemas.microsoft.com/office/drawing/2014/main" id="{9F59A202-53B8-4B84-A3F6-25EDAA76D4F9}"/>
            </a:ext>
          </a:extLst>
        </xdr:cNvPr>
        <xdr:cNvSpPr/>
      </xdr:nvSpPr>
      <xdr:spPr>
        <a:xfrm>
          <a:off x="3902075" y="7829550"/>
          <a:ext cx="972058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69850</xdr:colOff>
      <xdr:row>40</xdr:row>
      <xdr:rowOff>19050</xdr:rowOff>
    </xdr:from>
    <xdr:to>
      <xdr:col>8</xdr:col>
      <xdr:colOff>1048258</xdr:colOff>
      <xdr:row>42</xdr:row>
      <xdr:rowOff>97282</xdr:rowOff>
    </xdr:to>
    <xdr:sp macro="" textlink="">
      <xdr:nvSpPr>
        <xdr:cNvPr id="24" name="Right Arrow 19">
          <a:extLst>
            <a:ext uri="{FF2B5EF4-FFF2-40B4-BE49-F238E27FC236}">
              <a16:creationId xmlns:a16="http://schemas.microsoft.com/office/drawing/2014/main" id="{26CDECFB-71BF-485B-847E-19F74859A32E}"/>
            </a:ext>
          </a:extLst>
        </xdr:cNvPr>
        <xdr:cNvSpPr/>
      </xdr:nvSpPr>
      <xdr:spPr>
        <a:xfrm>
          <a:off x="6848475" y="784860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73025</xdr:colOff>
      <xdr:row>40</xdr:row>
      <xdr:rowOff>22225</xdr:rowOff>
    </xdr:from>
    <xdr:to>
      <xdr:col>11</xdr:col>
      <xdr:colOff>1051433</xdr:colOff>
      <xdr:row>42</xdr:row>
      <xdr:rowOff>100457</xdr:rowOff>
    </xdr:to>
    <xdr:sp macro="" textlink="">
      <xdr:nvSpPr>
        <xdr:cNvPr id="25" name="Right Arrow 19">
          <a:extLst>
            <a:ext uri="{FF2B5EF4-FFF2-40B4-BE49-F238E27FC236}">
              <a16:creationId xmlns:a16="http://schemas.microsoft.com/office/drawing/2014/main" id="{F44F5835-E8F8-4E06-A39F-347F3DA5CFA5}"/>
            </a:ext>
          </a:extLst>
        </xdr:cNvPr>
        <xdr:cNvSpPr/>
      </xdr:nvSpPr>
      <xdr:spPr>
        <a:xfrm>
          <a:off x="9817100" y="785495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20</xdr:col>
      <xdr:colOff>79375</xdr:colOff>
      <xdr:row>39</xdr:row>
      <xdr:rowOff>193675</xdr:rowOff>
    </xdr:from>
    <xdr:ext cx="999831" cy="518205"/>
    <xdr:pic>
      <xdr:nvPicPr>
        <xdr:cNvPr id="26" name="Picture 25">
          <a:extLst>
            <a:ext uri="{FF2B5EF4-FFF2-40B4-BE49-F238E27FC236}">
              <a16:creationId xmlns:a16="http://schemas.microsoft.com/office/drawing/2014/main" id="{E9AE813D-29B9-4C0D-ACA2-384A24578D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99150" y="7826375"/>
          <a:ext cx="999831" cy="518205"/>
        </a:xfrm>
        <a:prstGeom prst="rect">
          <a:avLst/>
        </a:prstGeom>
      </xdr:spPr>
    </xdr:pic>
    <xdr:clientData/>
  </xdr:oneCellAnchor>
  <xdr:twoCellAnchor>
    <xdr:from>
      <xdr:col>6</xdr:col>
      <xdr:colOff>111125</xdr:colOff>
      <xdr:row>23</xdr:row>
      <xdr:rowOff>158750</xdr:rowOff>
    </xdr:from>
    <xdr:to>
      <xdr:col>6</xdr:col>
      <xdr:colOff>473780</xdr:colOff>
      <xdr:row>25</xdr:row>
      <xdr:rowOff>45156</xdr:rowOff>
    </xdr:to>
    <xdr:grpSp>
      <xdr:nvGrpSpPr>
        <xdr:cNvPr id="29" name="Group 56">
          <a:extLst>
            <a:ext uri="{FF2B5EF4-FFF2-40B4-BE49-F238E27FC236}">
              <a16:creationId xmlns:a16="http://schemas.microsoft.com/office/drawing/2014/main" id="{07DAC7EE-32C6-4DF3-BF75-BF376FE66146}"/>
            </a:ext>
          </a:extLst>
        </xdr:cNvPr>
        <xdr:cNvGrpSpPr>
          <a:grpSpLocks/>
        </xdr:cNvGrpSpPr>
      </xdr:nvGrpSpPr>
      <xdr:grpSpPr bwMode="auto">
        <a:xfrm>
          <a:off x="5715000" y="4940300"/>
          <a:ext cx="362655" cy="299156"/>
          <a:chOff x="304" y="241"/>
          <a:chExt cx="29" cy="29"/>
        </a:xfrm>
      </xdr:grpSpPr>
      <xdr:sp macro="" textlink="">
        <xdr:nvSpPr>
          <xdr:cNvPr id="30" name="Oval 57">
            <a:extLst>
              <a:ext uri="{FF2B5EF4-FFF2-40B4-BE49-F238E27FC236}">
                <a16:creationId xmlns:a16="http://schemas.microsoft.com/office/drawing/2014/main" id="{9259EB4A-D0F9-4CDE-8E10-E9CA8212F8B5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1" name="AutoShape 58">
            <a:extLst>
              <a:ext uri="{FF2B5EF4-FFF2-40B4-BE49-F238E27FC236}">
                <a16:creationId xmlns:a16="http://schemas.microsoft.com/office/drawing/2014/main" id="{3F701421-190A-4B04-BDD5-CA40D36EFF77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95250</xdr:colOff>
      <xdr:row>24</xdr:row>
      <xdr:rowOff>0</xdr:rowOff>
    </xdr:from>
    <xdr:to>
      <xdr:col>9</xdr:col>
      <xdr:colOff>457905</xdr:colOff>
      <xdr:row>25</xdr:row>
      <xdr:rowOff>92781</xdr:rowOff>
    </xdr:to>
    <xdr:grpSp>
      <xdr:nvGrpSpPr>
        <xdr:cNvPr id="32" name="Group 56">
          <a:extLst>
            <a:ext uri="{FF2B5EF4-FFF2-40B4-BE49-F238E27FC236}">
              <a16:creationId xmlns:a16="http://schemas.microsoft.com/office/drawing/2014/main" id="{1F6591B7-058D-49CB-BEAE-923754E20567}"/>
            </a:ext>
          </a:extLst>
        </xdr:cNvPr>
        <xdr:cNvGrpSpPr>
          <a:grpSpLocks/>
        </xdr:cNvGrpSpPr>
      </xdr:nvGrpSpPr>
      <xdr:grpSpPr bwMode="auto">
        <a:xfrm>
          <a:off x="8747125" y="4984750"/>
          <a:ext cx="362655" cy="299156"/>
          <a:chOff x="304" y="241"/>
          <a:chExt cx="29" cy="29"/>
        </a:xfrm>
      </xdr:grpSpPr>
      <xdr:sp macro="" textlink="">
        <xdr:nvSpPr>
          <xdr:cNvPr id="33" name="Oval 57">
            <a:extLst>
              <a:ext uri="{FF2B5EF4-FFF2-40B4-BE49-F238E27FC236}">
                <a16:creationId xmlns:a16="http://schemas.microsoft.com/office/drawing/2014/main" id="{7FD372CB-231F-418A-973B-1948319B72F4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4" name="AutoShape 58">
            <a:extLst>
              <a:ext uri="{FF2B5EF4-FFF2-40B4-BE49-F238E27FC236}">
                <a16:creationId xmlns:a16="http://schemas.microsoft.com/office/drawing/2014/main" id="{D9335CCB-6F1A-4C32-9CDB-3CFCA9694C69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63500</xdr:colOff>
      <xdr:row>23</xdr:row>
      <xdr:rowOff>180975</xdr:rowOff>
    </xdr:from>
    <xdr:to>
      <xdr:col>18</xdr:col>
      <xdr:colOff>426155</xdr:colOff>
      <xdr:row>25</xdr:row>
      <xdr:rowOff>67381</xdr:rowOff>
    </xdr:to>
    <xdr:grpSp>
      <xdr:nvGrpSpPr>
        <xdr:cNvPr id="35" name="Group 56">
          <a:extLst>
            <a:ext uri="{FF2B5EF4-FFF2-40B4-BE49-F238E27FC236}">
              <a16:creationId xmlns:a16="http://schemas.microsoft.com/office/drawing/2014/main" id="{132E77A3-4C7F-49FB-83EA-D6FE0EFD1D9B}"/>
            </a:ext>
          </a:extLst>
        </xdr:cNvPr>
        <xdr:cNvGrpSpPr>
          <a:grpSpLocks/>
        </xdr:cNvGrpSpPr>
      </xdr:nvGrpSpPr>
      <xdr:grpSpPr bwMode="auto">
        <a:xfrm>
          <a:off x="17767300" y="4956175"/>
          <a:ext cx="362655" cy="299156"/>
          <a:chOff x="304" y="241"/>
          <a:chExt cx="29" cy="29"/>
        </a:xfrm>
      </xdr:grpSpPr>
      <xdr:sp macro="" textlink="">
        <xdr:nvSpPr>
          <xdr:cNvPr id="36" name="Oval 57">
            <a:extLst>
              <a:ext uri="{FF2B5EF4-FFF2-40B4-BE49-F238E27FC236}">
                <a16:creationId xmlns:a16="http://schemas.microsoft.com/office/drawing/2014/main" id="{2478AD9A-84F9-4FEE-A791-83CF30A09919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7" name="AutoShape 58">
            <a:extLst>
              <a:ext uri="{FF2B5EF4-FFF2-40B4-BE49-F238E27FC236}">
                <a16:creationId xmlns:a16="http://schemas.microsoft.com/office/drawing/2014/main" id="{3D2E7639-2B72-40FB-968A-0E3E28C177A4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85725</xdr:colOff>
      <xdr:row>24</xdr:row>
      <xdr:rowOff>0</xdr:rowOff>
    </xdr:from>
    <xdr:to>
      <xdr:col>21</xdr:col>
      <xdr:colOff>448380</xdr:colOff>
      <xdr:row>25</xdr:row>
      <xdr:rowOff>92781</xdr:rowOff>
    </xdr:to>
    <xdr:grpSp>
      <xdr:nvGrpSpPr>
        <xdr:cNvPr id="38" name="Group 56">
          <a:extLst>
            <a:ext uri="{FF2B5EF4-FFF2-40B4-BE49-F238E27FC236}">
              <a16:creationId xmlns:a16="http://schemas.microsoft.com/office/drawing/2014/main" id="{7CF1247B-28BD-42E7-955A-EA4F9751659D}"/>
            </a:ext>
          </a:extLst>
        </xdr:cNvPr>
        <xdr:cNvGrpSpPr>
          <a:grpSpLocks/>
        </xdr:cNvGrpSpPr>
      </xdr:nvGrpSpPr>
      <xdr:grpSpPr bwMode="auto">
        <a:xfrm>
          <a:off x="20735925" y="4984750"/>
          <a:ext cx="362655" cy="299156"/>
          <a:chOff x="304" y="241"/>
          <a:chExt cx="29" cy="29"/>
        </a:xfrm>
      </xdr:grpSpPr>
      <xdr:sp macro="" textlink="">
        <xdr:nvSpPr>
          <xdr:cNvPr id="39" name="Oval 57">
            <a:extLst>
              <a:ext uri="{FF2B5EF4-FFF2-40B4-BE49-F238E27FC236}">
                <a16:creationId xmlns:a16="http://schemas.microsoft.com/office/drawing/2014/main" id="{A642C808-C8DD-4E85-A7B8-EF6F8E206CDF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0" name="AutoShape 58">
            <a:extLst>
              <a:ext uri="{FF2B5EF4-FFF2-40B4-BE49-F238E27FC236}">
                <a16:creationId xmlns:a16="http://schemas.microsoft.com/office/drawing/2014/main" id="{E0C57F09-5BA3-4954-874F-1344F6371270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187325</xdr:colOff>
      <xdr:row>48</xdr:row>
      <xdr:rowOff>152400</xdr:rowOff>
    </xdr:from>
    <xdr:to>
      <xdr:col>3</xdr:col>
      <xdr:colOff>549980</xdr:colOff>
      <xdr:row>50</xdr:row>
      <xdr:rowOff>38806</xdr:rowOff>
    </xdr:to>
    <xdr:grpSp>
      <xdr:nvGrpSpPr>
        <xdr:cNvPr id="41" name="Group 56">
          <a:extLst>
            <a:ext uri="{FF2B5EF4-FFF2-40B4-BE49-F238E27FC236}">
              <a16:creationId xmlns:a16="http://schemas.microsoft.com/office/drawing/2014/main" id="{8B0F4A1E-2BFC-4454-90E2-5EA597C66F9A}"/>
            </a:ext>
          </a:extLst>
        </xdr:cNvPr>
        <xdr:cNvGrpSpPr>
          <a:grpSpLocks/>
        </xdr:cNvGrpSpPr>
      </xdr:nvGrpSpPr>
      <xdr:grpSpPr bwMode="auto">
        <a:xfrm>
          <a:off x="2838450" y="10137775"/>
          <a:ext cx="362655" cy="299156"/>
          <a:chOff x="304" y="241"/>
          <a:chExt cx="29" cy="29"/>
        </a:xfrm>
      </xdr:grpSpPr>
      <xdr:sp macro="" textlink="">
        <xdr:nvSpPr>
          <xdr:cNvPr id="42" name="Oval 57">
            <a:extLst>
              <a:ext uri="{FF2B5EF4-FFF2-40B4-BE49-F238E27FC236}">
                <a16:creationId xmlns:a16="http://schemas.microsoft.com/office/drawing/2014/main" id="{F6DD5890-5868-45C6-AEDF-A259762A4827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3" name="AutoShape 58">
            <a:extLst>
              <a:ext uri="{FF2B5EF4-FFF2-40B4-BE49-F238E27FC236}">
                <a16:creationId xmlns:a16="http://schemas.microsoft.com/office/drawing/2014/main" id="{5B574CB0-FCBE-49FF-B22F-04230AB37D84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66675</xdr:colOff>
      <xdr:row>48</xdr:row>
      <xdr:rowOff>177800</xdr:rowOff>
    </xdr:from>
    <xdr:to>
      <xdr:col>18</xdr:col>
      <xdr:colOff>429330</xdr:colOff>
      <xdr:row>50</xdr:row>
      <xdr:rowOff>64206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E2999AD2-B557-4343-BE3B-A7FA38628433}"/>
            </a:ext>
          </a:extLst>
        </xdr:cNvPr>
        <xdr:cNvGrpSpPr>
          <a:grpSpLocks/>
        </xdr:cNvGrpSpPr>
      </xdr:nvGrpSpPr>
      <xdr:grpSpPr bwMode="auto">
        <a:xfrm>
          <a:off x="17764125" y="10166350"/>
          <a:ext cx="362655" cy="299156"/>
          <a:chOff x="304" y="241"/>
          <a:chExt cx="29" cy="29"/>
        </a:xfrm>
      </xdr:grpSpPr>
      <xdr:sp macro="" textlink="">
        <xdr:nvSpPr>
          <xdr:cNvPr id="45" name="Oval 44">
            <a:extLst>
              <a:ext uri="{FF2B5EF4-FFF2-40B4-BE49-F238E27FC236}">
                <a16:creationId xmlns:a16="http://schemas.microsoft.com/office/drawing/2014/main" id="{0D09BF22-FE35-4085-B116-A276E955E7CE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6" name="AutoShape 58">
            <a:extLst>
              <a:ext uri="{FF2B5EF4-FFF2-40B4-BE49-F238E27FC236}">
                <a16:creationId xmlns:a16="http://schemas.microsoft.com/office/drawing/2014/main" id="{274D6443-D8C8-4632-B77C-41947BB2F3CF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82550</xdr:colOff>
      <xdr:row>49</xdr:row>
      <xdr:rowOff>0</xdr:rowOff>
    </xdr:from>
    <xdr:to>
      <xdr:col>21</xdr:col>
      <xdr:colOff>445205</xdr:colOff>
      <xdr:row>50</xdr:row>
      <xdr:rowOff>92781</xdr:rowOff>
    </xdr:to>
    <xdr:grpSp>
      <xdr:nvGrpSpPr>
        <xdr:cNvPr id="47" name="Group 56">
          <a:extLst>
            <a:ext uri="{FF2B5EF4-FFF2-40B4-BE49-F238E27FC236}">
              <a16:creationId xmlns:a16="http://schemas.microsoft.com/office/drawing/2014/main" id="{C6E319C1-8204-4616-9B3D-726DA6652513}"/>
            </a:ext>
          </a:extLst>
        </xdr:cNvPr>
        <xdr:cNvGrpSpPr>
          <a:grpSpLocks/>
        </xdr:cNvGrpSpPr>
      </xdr:nvGrpSpPr>
      <xdr:grpSpPr bwMode="auto">
        <a:xfrm>
          <a:off x="20739100" y="10191750"/>
          <a:ext cx="362655" cy="299156"/>
          <a:chOff x="304" y="241"/>
          <a:chExt cx="29" cy="29"/>
        </a:xfrm>
      </xdr:grpSpPr>
      <xdr:sp macro="" textlink="">
        <xdr:nvSpPr>
          <xdr:cNvPr id="48" name="Oval 57">
            <a:extLst>
              <a:ext uri="{FF2B5EF4-FFF2-40B4-BE49-F238E27FC236}">
                <a16:creationId xmlns:a16="http://schemas.microsoft.com/office/drawing/2014/main" id="{21D61FE6-6BAF-4AB9-8DB9-FE4D7BB1BA3B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9" name="AutoShape 58">
            <a:extLst>
              <a:ext uri="{FF2B5EF4-FFF2-40B4-BE49-F238E27FC236}">
                <a16:creationId xmlns:a16="http://schemas.microsoft.com/office/drawing/2014/main" id="{7DEBCB5F-75CC-42AB-B0E4-B6E76F891D8B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95250</xdr:colOff>
      <xdr:row>24</xdr:row>
      <xdr:rowOff>0</xdr:rowOff>
    </xdr:from>
    <xdr:to>
      <xdr:col>12</xdr:col>
      <xdr:colOff>457905</xdr:colOff>
      <xdr:row>25</xdr:row>
      <xdr:rowOff>92781</xdr:rowOff>
    </xdr:to>
    <xdr:grpSp>
      <xdr:nvGrpSpPr>
        <xdr:cNvPr id="52" name="Group 56">
          <a:extLst>
            <a:ext uri="{FF2B5EF4-FFF2-40B4-BE49-F238E27FC236}">
              <a16:creationId xmlns:a16="http://schemas.microsoft.com/office/drawing/2014/main" id="{6987B614-6BED-4C68-8034-DD2B3FFE4983}"/>
            </a:ext>
          </a:extLst>
        </xdr:cNvPr>
        <xdr:cNvGrpSpPr>
          <a:grpSpLocks/>
        </xdr:cNvGrpSpPr>
      </xdr:nvGrpSpPr>
      <xdr:grpSpPr bwMode="auto">
        <a:xfrm>
          <a:off x="11795125" y="4984750"/>
          <a:ext cx="362655" cy="299156"/>
          <a:chOff x="304" y="241"/>
          <a:chExt cx="29" cy="29"/>
        </a:xfrm>
      </xdr:grpSpPr>
      <xdr:sp macro="" textlink="">
        <xdr:nvSpPr>
          <xdr:cNvPr id="53" name="Oval 57">
            <a:extLst>
              <a:ext uri="{FF2B5EF4-FFF2-40B4-BE49-F238E27FC236}">
                <a16:creationId xmlns:a16="http://schemas.microsoft.com/office/drawing/2014/main" id="{4647B4AB-66FC-4F0E-9906-3DD4DF62AD5F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4" name="AutoShape 58">
            <a:extLst>
              <a:ext uri="{FF2B5EF4-FFF2-40B4-BE49-F238E27FC236}">
                <a16:creationId xmlns:a16="http://schemas.microsoft.com/office/drawing/2014/main" id="{6C6F908E-11AD-4FD2-947F-95432F1487D9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95250</xdr:colOff>
      <xdr:row>24</xdr:row>
      <xdr:rowOff>0</xdr:rowOff>
    </xdr:from>
    <xdr:to>
      <xdr:col>15</xdr:col>
      <xdr:colOff>457905</xdr:colOff>
      <xdr:row>25</xdr:row>
      <xdr:rowOff>92781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id="{DA1CA107-16EE-469D-96AD-4A23465ED86B}"/>
            </a:ext>
          </a:extLst>
        </xdr:cNvPr>
        <xdr:cNvGrpSpPr>
          <a:grpSpLocks/>
        </xdr:cNvGrpSpPr>
      </xdr:nvGrpSpPr>
      <xdr:grpSpPr bwMode="auto">
        <a:xfrm>
          <a:off x="14843125" y="4984750"/>
          <a:ext cx="362655" cy="299156"/>
          <a:chOff x="304" y="241"/>
          <a:chExt cx="29" cy="29"/>
        </a:xfrm>
      </xdr:grpSpPr>
      <xdr:sp macro="" textlink="">
        <xdr:nvSpPr>
          <xdr:cNvPr id="58" name="Oval 57">
            <a:extLst>
              <a:ext uri="{FF2B5EF4-FFF2-40B4-BE49-F238E27FC236}">
                <a16:creationId xmlns:a16="http://schemas.microsoft.com/office/drawing/2014/main" id="{690FADF8-062F-4179-AE46-95EF849CFB03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9" name="AutoShape 58">
            <a:extLst>
              <a:ext uri="{FF2B5EF4-FFF2-40B4-BE49-F238E27FC236}">
                <a16:creationId xmlns:a16="http://schemas.microsoft.com/office/drawing/2014/main" id="{63CE7EED-3A06-4198-BFA1-9FAC9E504303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95250</xdr:colOff>
      <xdr:row>49</xdr:row>
      <xdr:rowOff>0</xdr:rowOff>
    </xdr:from>
    <xdr:to>
      <xdr:col>15</xdr:col>
      <xdr:colOff>457905</xdr:colOff>
      <xdr:row>50</xdr:row>
      <xdr:rowOff>92781</xdr:rowOff>
    </xdr:to>
    <xdr:grpSp>
      <xdr:nvGrpSpPr>
        <xdr:cNvPr id="60" name="Group 56">
          <a:extLst>
            <a:ext uri="{FF2B5EF4-FFF2-40B4-BE49-F238E27FC236}">
              <a16:creationId xmlns:a16="http://schemas.microsoft.com/office/drawing/2014/main" id="{E0B4128A-36E0-4CA6-9B24-76AD2B19BB0F}"/>
            </a:ext>
          </a:extLst>
        </xdr:cNvPr>
        <xdr:cNvGrpSpPr>
          <a:grpSpLocks/>
        </xdr:cNvGrpSpPr>
      </xdr:nvGrpSpPr>
      <xdr:grpSpPr bwMode="auto">
        <a:xfrm>
          <a:off x="14843125" y="10191750"/>
          <a:ext cx="362655" cy="299156"/>
          <a:chOff x="304" y="241"/>
          <a:chExt cx="29" cy="29"/>
        </a:xfrm>
      </xdr:grpSpPr>
      <xdr:sp macro="" textlink="">
        <xdr:nvSpPr>
          <xdr:cNvPr id="61" name="Oval 57">
            <a:extLst>
              <a:ext uri="{FF2B5EF4-FFF2-40B4-BE49-F238E27FC236}">
                <a16:creationId xmlns:a16="http://schemas.microsoft.com/office/drawing/2014/main" id="{DA8BD319-2241-4C9A-BB5F-C557734B3749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62" name="AutoShape 58">
            <a:extLst>
              <a:ext uri="{FF2B5EF4-FFF2-40B4-BE49-F238E27FC236}">
                <a16:creationId xmlns:a16="http://schemas.microsoft.com/office/drawing/2014/main" id="{23619610-0163-4F01-8D6E-415D64E29B1B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14</xdr:col>
      <xdr:colOff>95250</xdr:colOff>
      <xdr:row>15</xdr:row>
      <xdr:rowOff>31750</xdr:rowOff>
    </xdr:from>
    <xdr:to>
      <xdr:col>15</xdr:col>
      <xdr:colOff>2627</xdr:colOff>
      <xdr:row>17</xdr:row>
      <xdr:rowOff>140126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644C241F-5373-4EE0-8159-EC9E2FD9DE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01600" y="2828925"/>
          <a:ext cx="1002752" cy="514776"/>
        </a:xfrm>
        <a:prstGeom prst="rect">
          <a:avLst/>
        </a:prstGeom>
      </xdr:spPr>
    </xdr:pic>
    <xdr:clientData/>
  </xdr:twoCellAnchor>
  <xdr:twoCellAnchor editAs="oneCell">
    <xdr:from>
      <xdr:col>17</xdr:col>
      <xdr:colOff>63500</xdr:colOff>
      <xdr:row>15</xdr:row>
      <xdr:rowOff>47625</xdr:rowOff>
    </xdr:from>
    <xdr:to>
      <xdr:col>17</xdr:col>
      <xdr:colOff>1066252</xdr:colOff>
      <xdr:row>17</xdr:row>
      <xdr:rowOff>162351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67FA93E2-08EA-4A69-8253-D56A3420C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40050" y="2844800"/>
          <a:ext cx="999577" cy="514776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40</xdr:row>
      <xdr:rowOff>15875</xdr:rowOff>
    </xdr:from>
    <xdr:to>
      <xdr:col>14</xdr:col>
      <xdr:colOff>1066506</xdr:colOff>
      <xdr:row>42</xdr:row>
      <xdr:rowOff>143048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D9164376-8FC7-44FA-BB6D-7AE8234C9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73025" y="7845425"/>
          <a:ext cx="999831" cy="524048"/>
        </a:xfrm>
        <a:prstGeom prst="rect">
          <a:avLst/>
        </a:prstGeom>
      </xdr:spPr>
    </xdr:pic>
    <xdr:clientData/>
  </xdr:twoCellAnchor>
  <xdr:twoCellAnchor editAs="oneCell">
    <xdr:from>
      <xdr:col>16</xdr:col>
      <xdr:colOff>946150</xdr:colOff>
      <xdr:row>19</xdr:row>
      <xdr:rowOff>98425</xdr:rowOff>
    </xdr:from>
    <xdr:to>
      <xdr:col>18</xdr:col>
      <xdr:colOff>63500</xdr:colOff>
      <xdr:row>22</xdr:row>
      <xdr:rowOff>124473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A4F2FA6B-FBEF-49A3-A5FE-AC4AB36AE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979775" y="3813175"/>
          <a:ext cx="1177925" cy="641998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40</xdr:row>
      <xdr:rowOff>15875</xdr:rowOff>
    </xdr:from>
    <xdr:to>
      <xdr:col>18</xdr:col>
      <xdr:colOff>2627</xdr:colOff>
      <xdr:row>42</xdr:row>
      <xdr:rowOff>121076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94763E84-D661-49A7-8F83-06A95DCB6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68625" y="7845425"/>
          <a:ext cx="1002752" cy="508426"/>
        </a:xfrm>
        <a:prstGeom prst="rect">
          <a:avLst/>
        </a:prstGeom>
      </xdr:spPr>
    </xdr:pic>
    <xdr:clientData/>
  </xdr:twoCellAnchor>
  <xdr:twoCellAnchor>
    <xdr:from>
      <xdr:col>15</xdr:col>
      <xdr:colOff>95250</xdr:colOff>
      <xdr:row>49</xdr:row>
      <xdr:rowOff>0</xdr:rowOff>
    </xdr:from>
    <xdr:to>
      <xdr:col>15</xdr:col>
      <xdr:colOff>457905</xdr:colOff>
      <xdr:row>50</xdr:row>
      <xdr:rowOff>92781</xdr:rowOff>
    </xdr:to>
    <xdr:grpSp>
      <xdr:nvGrpSpPr>
        <xdr:cNvPr id="68" name="Group 56">
          <a:extLst>
            <a:ext uri="{FF2B5EF4-FFF2-40B4-BE49-F238E27FC236}">
              <a16:creationId xmlns:a16="http://schemas.microsoft.com/office/drawing/2014/main" id="{A8A45238-BE33-49F7-8E9D-B6B4EF8E340C}"/>
            </a:ext>
          </a:extLst>
        </xdr:cNvPr>
        <xdr:cNvGrpSpPr>
          <a:grpSpLocks/>
        </xdr:cNvGrpSpPr>
      </xdr:nvGrpSpPr>
      <xdr:grpSpPr bwMode="auto">
        <a:xfrm>
          <a:off x="14843125" y="10191750"/>
          <a:ext cx="362655" cy="299156"/>
          <a:chOff x="304" y="241"/>
          <a:chExt cx="29" cy="29"/>
        </a:xfrm>
      </xdr:grpSpPr>
      <xdr:sp macro="" textlink="">
        <xdr:nvSpPr>
          <xdr:cNvPr id="69" name="Oval 57">
            <a:extLst>
              <a:ext uri="{FF2B5EF4-FFF2-40B4-BE49-F238E27FC236}">
                <a16:creationId xmlns:a16="http://schemas.microsoft.com/office/drawing/2014/main" id="{1728111F-7728-4BF7-93F9-EAC99290D185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70" name="AutoShape 58">
            <a:extLst>
              <a:ext uri="{FF2B5EF4-FFF2-40B4-BE49-F238E27FC236}">
                <a16:creationId xmlns:a16="http://schemas.microsoft.com/office/drawing/2014/main" id="{D02B139F-B054-4377-9568-F67BC6EB4322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95250</xdr:colOff>
      <xdr:row>49</xdr:row>
      <xdr:rowOff>0</xdr:rowOff>
    </xdr:from>
    <xdr:to>
      <xdr:col>15</xdr:col>
      <xdr:colOff>457905</xdr:colOff>
      <xdr:row>50</xdr:row>
      <xdr:rowOff>92781</xdr:rowOff>
    </xdr:to>
    <xdr:grpSp>
      <xdr:nvGrpSpPr>
        <xdr:cNvPr id="71" name="Group 56">
          <a:extLst>
            <a:ext uri="{FF2B5EF4-FFF2-40B4-BE49-F238E27FC236}">
              <a16:creationId xmlns:a16="http://schemas.microsoft.com/office/drawing/2014/main" id="{76EE98C1-4CD8-463E-A79D-C4F3426D50C6}"/>
            </a:ext>
          </a:extLst>
        </xdr:cNvPr>
        <xdr:cNvGrpSpPr>
          <a:grpSpLocks/>
        </xdr:cNvGrpSpPr>
      </xdr:nvGrpSpPr>
      <xdr:grpSpPr bwMode="auto">
        <a:xfrm>
          <a:off x="14843125" y="10191750"/>
          <a:ext cx="362655" cy="299156"/>
          <a:chOff x="304" y="241"/>
          <a:chExt cx="29" cy="29"/>
        </a:xfrm>
      </xdr:grpSpPr>
      <xdr:sp macro="" textlink="">
        <xdr:nvSpPr>
          <xdr:cNvPr id="72" name="Oval 57">
            <a:extLst>
              <a:ext uri="{FF2B5EF4-FFF2-40B4-BE49-F238E27FC236}">
                <a16:creationId xmlns:a16="http://schemas.microsoft.com/office/drawing/2014/main" id="{58AC46A2-FDEA-475C-B1A5-45B27930ECFA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73" name="AutoShape 58">
            <a:extLst>
              <a:ext uri="{FF2B5EF4-FFF2-40B4-BE49-F238E27FC236}">
                <a16:creationId xmlns:a16="http://schemas.microsoft.com/office/drawing/2014/main" id="{810C67C7-392F-4281-866B-5150630D6EA2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15</xdr:row>
      <xdr:rowOff>0</xdr:rowOff>
    </xdr:from>
    <xdr:to>
      <xdr:col>5</xdr:col>
      <xdr:colOff>1057783</xdr:colOff>
      <xdr:row>17</xdr:row>
      <xdr:rowOff>78232</xdr:rowOff>
    </xdr:to>
    <xdr:sp macro="" textlink="">
      <xdr:nvSpPr>
        <xdr:cNvPr id="2" name="Right Arrow 17">
          <a:extLst>
            <a:ext uri="{FF2B5EF4-FFF2-40B4-BE49-F238E27FC236}">
              <a16:creationId xmlns:a16="http://schemas.microsoft.com/office/drawing/2014/main" id="{9A2962AF-8850-4D67-B5AB-1154788FBA1D}"/>
            </a:ext>
          </a:extLst>
        </xdr:cNvPr>
        <xdr:cNvSpPr/>
      </xdr:nvSpPr>
      <xdr:spPr>
        <a:xfrm>
          <a:off x="3978275" y="2800350"/>
          <a:ext cx="972058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69850</xdr:colOff>
      <xdr:row>15</xdr:row>
      <xdr:rowOff>19050</xdr:rowOff>
    </xdr:from>
    <xdr:to>
      <xdr:col>8</xdr:col>
      <xdr:colOff>1048258</xdr:colOff>
      <xdr:row>17</xdr:row>
      <xdr:rowOff>97282</xdr:rowOff>
    </xdr:to>
    <xdr:sp macro="" textlink="">
      <xdr:nvSpPr>
        <xdr:cNvPr id="3" name="Right Arrow 19">
          <a:extLst>
            <a:ext uri="{FF2B5EF4-FFF2-40B4-BE49-F238E27FC236}">
              <a16:creationId xmlns:a16="http://schemas.microsoft.com/office/drawing/2014/main" id="{CDB5E4D0-7088-4FFC-9B76-9FD517927D5A}"/>
            </a:ext>
          </a:extLst>
        </xdr:cNvPr>
        <xdr:cNvSpPr/>
      </xdr:nvSpPr>
      <xdr:spPr>
        <a:xfrm>
          <a:off x="7000875" y="281940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187325</xdr:colOff>
      <xdr:row>23</xdr:row>
      <xdr:rowOff>152400</xdr:rowOff>
    </xdr:from>
    <xdr:to>
      <xdr:col>3</xdr:col>
      <xdr:colOff>549980</xdr:colOff>
      <xdr:row>25</xdr:row>
      <xdr:rowOff>38806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AC297D2E-434E-463B-B77C-99BB28BB021D}"/>
            </a:ext>
          </a:extLst>
        </xdr:cNvPr>
        <xdr:cNvGrpSpPr>
          <a:grpSpLocks/>
        </xdr:cNvGrpSpPr>
      </xdr:nvGrpSpPr>
      <xdr:grpSpPr bwMode="auto">
        <a:xfrm>
          <a:off x="3282950" y="4930775"/>
          <a:ext cx="362655" cy="299156"/>
          <a:chOff x="304" y="241"/>
          <a:chExt cx="29" cy="29"/>
        </a:xfrm>
      </xdr:grpSpPr>
      <xdr:sp macro="" textlink="">
        <xdr:nvSpPr>
          <xdr:cNvPr id="14" name="Oval 57">
            <a:extLst>
              <a:ext uri="{FF2B5EF4-FFF2-40B4-BE49-F238E27FC236}">
                <a16:creationId xmlns:a16="http://schemas.microsoft.com/office/drawing/2014/main" id="{544AA058-0CE2-4298-97F9-566A2DC8C051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15" name="AutoShape 58">
            <a:extLst>
              <a:ext uri="{FF2B5EF4-FFF2-40B4-BE49-F238E27FC236}">
                <a16:creationId xmlns:a16="http://schemas.microsoft.com/office/drawing/2014/main" id="{CBC68330-2172-46C3-B9EB-A47D321C46D1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10</xdr:col>
      <xdr:colOff>923925</xdr:colOff>
      <xdr:row>18</xdr:row>
      <xdr:rowOff>76200</xdr:rowOff>
    </xdr:from>
    <xdr:to>
      <xdr:col>12</xdr:col>
      <xdr:colOff>67981</xdr:colOff>
      <xdr:row>21</xdr:row>
      <xdr:rowOff>114300</xdr:rowOff>
    </xdr:to>
    <xdr:pic>
      <xdr:nvPicPr>
        <xdr:cNvPr id="17" name="Picture 16" descr="Hold">
          <a:extLst>
            <a:ext uri="{FF2B5EF4-FFF2-40B4-BE49-F238E27FC236}">
              <a16:creationId xmlns:a16="http://schemas.microsoft.com/office/drawing/2014/main" id="{47497081-7DBE-4E2D-BD79-80A2D4369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1400" y="3476625"/>
          <a:ext cx="1201456" cy="638175"/>
        </a:xfrm>
        <a:prstGeom prst="rect">
          <a:avLst/>
        </a:prstGeom>
      </xdr:spPr>
    </xdr:pic>
    <xdr:clientData/>
  </xdr:twoCellAnchor>
  <xdr:twoCellAnchor>
    <xdr:from>
      <xdr:col>11</xdr:col>
      <xdr:colOff>73025</xdr:colOff>
      <xdr:row>15</xdr:row>
      <xdr:rowOff>22225</xdr:rowOff>
    </xdr:from>
    <xdr:to>
      <xdr:col>11</xdr:col>
      <xdr:colOff>1051433</xdr:colOff>
      <xdr:row>17</xdr:row>
      <xdr:rowOff>100457</xdr:rowOff>
    </xdr:to>
    <xdr:sp macro="" textlink="">
      <xdr:nvSpPr>
        <xdr:cNvPr id="20" name="Right Arrow 19">
          <a:extLst>
            <a:ext uri="{FF2B5EF4-FFF2-40B4-BE49-F238E27FC236}">
              <a16:creationId xmlns:a16="http://schemas.microsoft.com/office/drawing/2014/main" id="{316529C8-B345-4EEB-8CD3-77545F19D2C9}"/>
            </a:ext>
          </a:extLst>
        </xdr:cNvPr>
        <xdr:cNvSpPr/>
      </xdr:nvSpPr>
      <xdr:spPr>
        <a:xfrm>
          <a:off x="10045700" y="282575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14</xdr:col>
      <xdr:colOff>41275</xdr:colOff>
      <xdr:row>15</xdr:row>
      <xdr:rowOff>52917</xdr:rowOff>
    </xdr:from>
    <xdr:to>
      <xdr:col>14</xdr:col>
      <xdr:colOff>1040047</xdr:colOff>
      <xdr:row>17</xdr:row>
      <xdr:rowOff>164723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EDFA1A8-36CA-4736-B36C-117C328F04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84150" y="2850092"/>
          <a:ext cx="992422" cy="511856"/>
        </a:xfrm>
        <a:prstGeom prst="rect">
          <a:avLst/>
        </a:prstGeom>
      </xdr:spPr>
    </xdr:pic>
    <xdr:clientData/>
  </xdr:twoCellAnchor>
  <xdr:twoCellAnchor>
    <xdr:from>
      <xdr:col>11</xdr:col>
      <xdr:colOff>73025</xdr:colOff>
      <xdr:row>40</xdr:row>
      <xdr:rowOff>22225</xdr:rowOff>
    </xdr:from>
    <xdr:to>
      <xdr:col>11</xdr:col>
      <xdr:colOff>1051433</xdr:colOff>
      <xdr:row>42</xdr:row>
      <xdr:rowOff>100457</xdr:rowOff>
    </xdr:to>
    <xdr:sp macro="" textlink="">
      <xdr:nvSpPr>
        <xdr:cNvPr id="24" name="Right Arrow 19">
          <a:extLst>
            <a:ext uri="{FF2B5EF4-FFF2-40B4-BE49-F238E27FC236}">
              <a16:creationId xmlns:a16="http://schemas.microsoft.com/office/drawing/2014/main" id="{32FFAB20-BE9F-455E-997E-286995AA676D}"/>
            </a:ext>
          </a:extLst>
        </xdr:cNvPr>
        <xdr:cNvSpPr/>
      </xdr:nvSpPr>
      <xdr:spPr>
        <a:xfrm>
          <a:off x="10045700" y="785495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69850</xdr:colOff>
      <xdr:row>40</xdr:row>
      <xdr:rowOff>0</xdr:rowOff>
    </xdr:from>
    <xdr:ext cx="999831" cy="518205"/>
    <xdr:pic>
      <xdr:nvPicPr>
        <xdr:cNvPr id="25" name="Picture 24">
          <a:extLst>
            <a:ext uri="{FF2B5EF4-FFF2-40B4-BE49-F238E27FC236}">
              <a16:creationId xmlns:a16="http://schemas.microsoft.com/office/drawing/2014/main" id="{CE8386B2-0184-4769-A58D-F18D02150A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06375" y="7829550"/>
          <a:ext cx="999831" cy="518205"/>
        </a:xfrm>
        <a:prstGeom prst="rect">
          <a:avLst/>
        </a:prstGeom>
      </xdr:spPr>
    </xdr:pic>
    <xdr:clientData/>
  </xdr:oneCellAnchor>
  <xdr:twoCellAnchor>
    <xdr:from>
      <xdr:col>9</xdr:col>
      <xdr:colOff>95250</xdr:colOff>
      <xdr:row>24</xdr:row>
      <xdr:rowOff>0</xdr:rowOff>
    </xdr:from>
    <xdr:to>
      <xdr:col>9</xdr:col>
      <xdr:colOff>457905</xdr:colOff>
      <xdr:row>25</xdr:row>
      <xdr:rowOff>92781</xdr:rowOff>
    </xdr:to>
    <xdr:grpSp>
      <xdr:nvGrpSpPr>
        <xdr:cNvPr id="28" name="Group 56">
          <a:extLst>
            <a:ext uri="{FF2B5EF4-FFF2-40B4-BE49-F238E27FC236}">
              <a16:creationId xmlns:a16="http://schemas.microsoft.com/office/drawing/2014/main" id="{8C1446C0-6166-4618-AE70-4F48F436F2FD}"/>
            </a:ext>
          </a:extLst>
        </xdr:cNvPr>
        <xdr:cNvGrpSpPr>
          <a:grpSpLocks/>
        </xdr:cNvGrpSpPr>
      </xdr:nvGrpSpPr>
      <xdr:grpSpPr bwMode="auto">
        <a:xfrm>
          <a:off x="9191625" y="4984750"/>
          <a:ext cx="362655" cy="299156"/>
          <a:chOff x="304" y="241"/>
          <a:chExt cx="29" cy="29"/>
        </a:xfrm>
      </xdr:grpSpPr>
      <xdr:sp macro="" textlink="">
        <xdr:nvSpPr>
          <xdr:cNvPr id="29" name="Oval 57">
            <a:extLst>
              <a:ext uri="{FF2B5EF4-FFF2-40B4-BE49-F238E27FC236}">
                <a16:creationId xmlns:a16="http://schemas.microsoft.com/office/drawing/2014/main" id="{39628CC8-563B-4EE5-994F-38E3E1DE79AD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0" name="AutoShape 58">
            <a:extLst>
              <a:ext uri="{FF2B5EF4-FFF2-40B4-BE49-F238E27FC236}">
                <a16:creationId xmlns:a16="http://schemas.microsoft.com/office/drawing/2014/main" id="{DA8924CC-BF15-4151-834F-DF97F2DBBAFE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66675</xdr:colOff>
      <xdr:row>23</xdr:row>
      <xdr:rowOff>177800</xdr:rowOff>
    </xdr:from>
    <xdr:to>
      <xdr:col>12</xdr:col>
      <xdr:colOff>429330</xdr:colOff>
      <xdr:row>25</xdr:row>
      <xdr:rowOff>64206</xdr:rowOff>
    </xdr:to>
    <xdr:grpSp>
      <xdr:nvGrpSpPr>
        <xdr:cNvPr id="31" name="Group 56">
          <a:extLst>
            <a:ext uri="{FF2B5EF4-FFF2-40B4-BE49-F238E27FC236}">
              <a16:creationId xmlns:a16="http://schemas.microsoft.com/office/drawing/2014/main" id="{AAD8DB49-7E92-43ED-B52C-875BD93CE9F2}"/>
            </a:ext>
          </a:extLst>
        </xdr:cNvPr>
        <xdr:cNvGrpSpPr>
          <a:grpSpLocks/>
        </xdr:cNvGrpSpPr>
      </xdr:nvGrpSpPr>
      <xdr:grpSpPr bwMode="auto">
        <a:xfrm>
          <a:off x="12207875" y="4959350"/>
          <a:ext cx="362655" cy="299156"/>
          <a:chOff x="304" y="241"/>
          <a:chExt cx="29" cy="29"/>
        </a:xfrm>
      </xdr:grpSpPr>
      <xdr:sp macro="" textlink="">
        <xdr:nvSpPr>
          <xdr:cNvPr id="32" name="Oval 57">
            <a:extLst>
              <a:ext uri="{FF2B5EF4-FFF2-40B4-BE49-F238E27FC236}">
                <a16:creationId xmlns:a16="http://schemas.microsoft.com/office/drawing/2014/main" id="{4BAD0614-6395-4296-A327-FABBA6D5EF36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3" name="AutoShape 58">
            <a:extLst>
              <a:ext uri="{FF2B5EF4-FFF2-40B4-BE49-F238E27FC236}">
                <a16:creationId xmlns:a16="http://schemas.microsoft.com/office/drawing/2014/main" id="{18121A14-6A78-46A8-985F-67308F8D47EC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82550</xdr:colOff>
      <xdr:row>24</xdr:row>
      <xdr:rowOff>0</xdr:rowOff>
    </xdr:from>
    <xdr:to>
      <xdr:col>15</xdr:col>
      <xdr:colOff>445205</xdr:colOff>
      <xdr:row>25</xdr:row>
      <xdr:rowOff>92781</xdr:rowOff>
    </xdr:to>
    <xdr:grpSp>
      <xdr:nvGrpSpPr>
        <xdr:cNvPr id="34" name="Group 56">
          <a:extLst>
            <a:ext uri="{FF2B5EF4-FFF2-40B4-BE49-F238E27FC236}">
              <a16:creationId xmlns:a16="http://schemas.microsoft.com/office/drawing/2014/main" id="{A8AD9978-28D6-4F56-B142-E394250FF69B}"/>
            </a:ext>
          </a:extLst>
        </xdr:cNvPr>
        <xdr:cNvGrpSpPr>
          <a:grpSpLocks/>
        </xdr:cNvGrpSpPr>
      </xdr:nvGrpSpPr>
      <xdr:grpSpPr bwMode="auto">
        <a:xfrm>
          <a:off x="15103475" y="4984750"/>
          <a:ext cx="362655" cy="299156"/>
          <a:chOff x="304" y="241"/>
          <a:chExt cx="29" cy="29"/>
        </a:xfrm>
      </xdr:grpSpPr>
      <xdr:sp macro="" textlink="">
        <xdr:nvSpPr>
          <xdr:cNvPr id="35" name="Oval 57">
            <a:extLst>
              <a:ext uri="{FF2B5EF4-FFF2-40B4-BE49-F238E27FC236}">
                <a16:creationId xmlns:a16="http://schemas.microsoft.com/office/drawing/2014/main" id="{6821F62D-3159-40EF-9DC1-6A81D8D2B0ED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6" name="AutoShape 58">
            <a:extLst>
              <a:ext uri="{FF2B5EF4-FFF2-40B4-BE49-F238E27FC236}">
                <a16:creationId xmlns:a16="http://schemas.microsoft.com/office/drawing/2014/main" id="{A61C578E-204E-45B1-9884-4F2520ECF9E9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187325</xdr:colOff>
      <xdr:row>48</xdr:row>
      <xdr:rowOff>152400</xdr:rowOff>
    </xdr:from>
    <xdr:to>
      <xdr:col>3</xdr:col>
      <xdr:colOff>549980</xdr:colOff>
      <xdr:row>50</xdr:row>
      <xdr:rowOff>38806</xdr:rowOff>
    </xdr:to>
    <xdr:grpSp>
      <xdr:nvGrpSpPr>
        <xdr:cNvPr id="37" name="Group 56">
          <a:extLst>
            <a:ext uri="{FF2B5EF4-FFF2-40B4-BE49-F238E27FC236}">
              <a16:creationId xmlns:a16="http://schemas.microsoft.com/office/drawing/2014/main" id="{D2050175-E3DC-41EA-8162-D6F99D53357C}"/>
            </a:ext>
          </a:extLst>
        </xdr:cNvPr>
        <xdr:cNvGrpSpPr>
          <a:grpSpLocks/>
        </xdr:cNvGrpSpPr>
      </xdr:nvGrpSpPr>
      <xdr:grpSpPr bwMode="auto">
        <a:xfrm>
          <a:off x="3282950" y="10137775"/>
          <a:ext cx="362655" cy="299156"/>
          <a:chOff x="304" y="241"/>
          <a:chExt cx="29" cy="29"/>
        </a:xfrm>
      </xdr:grpSpPr>
      <xdr:sp macro="" textlink="">
        <xdr:nvSpPr>
          <xdr:cNvPr id="38" name="Oval 57">
            <a:extLst>
              <a:ext uri="{FF2B5EF4-FFF2-40B4-BE49-F238E27FC236}">
                <a16:creationId xmlns:a16="http://schemas.microsoft.com/office/drawing/2014/main" id="{3DA22EFF-3059-482C-829F-C2516897D62C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9" name="AutoShape 58">
            <a:extLst>
              <a:ext uri="{FF2B5EF4-FFF2-40B4-BE49-F238E27FC236}">
                <a16:creationId xmlns:a16="http://schemas.microsoft.com/office/drawing/2014/main" id="{C4F2E304-0837-4E9B-99DC-B2E04719FF2A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95250</xdr:colOff>
      <xdr:row>49</xdr:row>
      <xdr:rowOff>0</xdr:rowOff>
    </xdr:from>
    <xdr:to>
      <xdr:col>9</xdr:col>
      <xdr:colOff>457905</xdr:colOff>
      <xdr:row>50</xdr:row>
      <xdr:rowOff>92781</xdr:rowOff>
    </xdr:to>
    <xdr:grpSp>
      <xdr:nvGrpSpPr>
        <xdr:cNvPr id="40" name="Group 56">
          <a:extLst>
            <a:ext uri="{FF2B5EF4-FFF2-40B4-BE49-F238E27FC236}">
              <a16:creationId xmlns:a16="http://schemas.microsoft.com/office/drawing/2014/main" id="{8F81DF9C-BDA9-46CD-8902-FF9D19615EAB}"/>
            </a:ext>
          </a:extLst>
        </xdr:cNvPr>
        <xdr:cNvGrpSpPr>
          <a:grpSpLocks/>
        </xdr:cNvGrpSpPr>
      </xdr:nvGrpSpPr>
      <xdr:grpSpPr bwMode="auto">
        <a:xfrm>
          <a:off x="9191625" y="10191750"/>
          <a:ext cx="362655" cy="299156"/>
          <a:chOff x="304" y="241"/>
          <a:chExt cx="29" cy="29"/>
        </a:xfrm>
      </xdr:grpSpPr>
      <xdr:sp macro="" textlink="">
        <xdr:nvSpPr>
          <xdr:cNvPr id="41" name="Oval 57">
            <a:extLst>
              <a:ext uri="{FF2B5EF4-FFF2-40B4-BE49-F238E27FC236}">
                <a16:creationId xmlns:a16="http://schemas.microsoft.com/office/drawing/2014/main" id="{D241E005-16D0-461D-BF3D-3DF518C71087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2" name="AutoShape 58">
            <a:extLst>
              <a:ext uri="{FF2B5EF4-FFF2-40B4-BE49-F238E27FC236}">
                <a16:creationId xmlns:a16="http://schemas.microsoft.com/office/drawing/2014/main" id="{FE92DE7F-DB02-4285-A981-8E6CFEF86097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63500</xdr:colOff>
      <xdr:row>48</xdr:row>
      <xdr:rowOff>180975</xdr:rowOff>
    </xdr:from>
    <xdr:to>
      <xdr:col>12</xdr:col>
      <xdr:colOff>426155</xdr:colOff>
      <xdr:row>50</xdr:row>
      <xdr:rowOff>67381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AE2CA5DF-B04A-481E-BED4-4B7BBBDF846D}"/>
            </a:ext>
          </a:extLst>
        </xdr:cNvPr>
        <xdr:cNvGrpSpPr>
          <a:grpSpLocks/>
        </xdr:cNvGrpSpPr>
      </xdr:nvGrpSpPr>
      <xdr:grpSpPr bwMode="auto">
        <a:xfrm>
          <a:off x="12211050" y="10163175"/>
          <a:ext cx="362655" cy="299156"/>
          <a:chOff x="304" y="241"/>
          <a:chExt cx="29" cy="29"/>
        </a:xfrm>
      </xdr:grpSpPr>
      <xdr:sp macro="" textlink="">
        <xdr:nvSpPr>
          <xdr:cNvPr id="44" name="Oval 43">
            <a:extLst>
              <a:ext uri="{FF2B5EF4-FFF2-40B4-BE49-F238E27FC236}">
                <a16:creationId xmlns:a16="http://schemas.microsoft.com/office/drawing/2014/main" id="{EF601E73-2C42-45FF-8689-ECAAEF27B186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5" name="AutoShape 58">
            <a:extLst>
              <a:ext uri="{FF2B5EF4-FFF2-40B4-BE49-F238E27FC236}">
                <a16:creationId xmlns:a16="http://schemas.microsoft.com/office/drawing/2014/main" id="{FF334D17-D79B-4DE1-A20C-969378FB5785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85725</xdr:colOff>
      <xdr:row>49</xdr:row>
      <xdr:rowOff>0</xdr:rowOff>
    </xdr:from>
    <xdr:to>
      <xdr:col>15</xdr:col>
      <xdr:colOff>448380</xdr:colOff>
      <xdr:row>50</xdr:row>
      <xdr:rowOff>92781</xdr:rowOff>
    </xdr:to>
    <xdr:grpSp>
      <xdr:nvGrpSpPr>
        <xdr:cNvPr id="46" name="Group 56">
          <a:extLst>
            <a:ext uri="{FF2B5EF4-FFF2-40B4-BE49-F238E27FC236}">
              <a16:creationId xmlns:a16="http://schemas.microsoft.com/office/drawing/2014/main" id="{BD75A5C1-86AC-48DE-8966-99D5C71D6C66}"/>
            </a:ext>
          </a:extLst>
        </xdr:cNvPr>
        <xdr:cNvGrpSpPr>
          <a:grpSpLocks/>
        </xdr:cNvGrpSpPr>
      </xdr:nvGrpSpPr>
      <xdr:grpSpPr bwMode="auto">
        <a:xfrm>
          <a:off x="15100300" y="10191750"/>
          <a:ext cx="362655" cy="299156"/>
          <a:chOff x="304" y="241"/>
          <a:chExt cx="29" cy="29"/>
        </a:xfrm>
      </xdr:grpSpPr>
      <xdr:sp macro="" textlink="">
        <xdr:nvSpPr>
          <xdr:cNvPr id="47" name="Oval 57">
            <a:extLst>
              <a:ext uri="{FF2B5EF4-FFF2-40B4-BE49-F238E27FC236}">
                <a16:creationId xmlns:a16="http://schemas.microsoft.com/office/drawing/2014/main" id="{4FC11BC7-5E21-40B0-88DB-723C2A0DEB41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8" name="AutoShape 58">
            <a:extLst>
              <a:ext uri="{FF2B5EF4-FFF2-40B4-BE49-F238E27FC236}">
                <a16:creationId xmlns:a16="http://schemas.microsoft.com/office/drawing/2014/main" id="{3FE5B1F2-EEBD-42B7-8E75-850636EAA5F1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85725</xdr:colOff>
      <xdr:row>40</xdr:row>
      <xdr:rowOff>0</xdr:rowOff>
    </xdr:from>
    <xdr:to>
      <xdr:col>5</xdr:col>
      <xdr:colOff>1057783</xdr:colOff>
      <xdr:row>42</xdr:row>
      <xdr:rowOff>78232</xdr:rowOff>
    </xdr:to>
    <xdr:sp macro="" textlink="">
      <xdr:nvSpPr>
        <xdr:cNvPr id="49" name="Right Arrow 17">
          <a:extLst>
            <a:ext uri="{FF2B5EF4-FFF2-40B4-BE49-F238E27FC236}">
              <a16:creationId xmlns:a16="http://schemas.microsoft.com/office/drawing/2014/main" id="{71293688-72DB-4DEA-A0B5-6A14A17CFFBF}"/>
            </a:ext>
          </a:extLst>
        </xdr:cNvPr>
        <xdr:cNvSpPr/>
      </xdr:nvSpPr>
      <xdr:spPr>
        <a:xfrm>
          <a:off x="3978275" y="7829550"/>
          <a:ext cx="972058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69850</xdr:colOff>
      <xdr:row>40</xdr:row>
      <xdr:rowOff>19050</xdr:rowOff>
    </xdr:from>
    <xdr:to>
      <xdr:col>8</xdr:col>
      <xdr:colOff>1048258</xdr:colOff>
      <xdr:row>42</xdr:row>
      <xdr:rowOff>97282</xdr:rowOff>
    </xdr:to>
    <xdr:sp macro="" textlink="">
      <xdr:nvSpPr>
        <xdr:cNvPr id="50" name="Right Arrow 19">
          <a:extLst>
            <a:ext uri="{FF2B5EF4-FFF2-40B4-BE49-F238E27FC236}">
              <a16:creationId xmlns:a16="http://schemas.microsoft.com/office/drawing/2014/main" id="{9984039F-23E9-407C-BAB9-617CEA31465B}"/>
            </a:ext>
          </a:extLst>
        </xdr:cNvPr>
        <xdr:cNvSpPr/>
      </xdr:nvSpPr>
      <xdr:spPr>
        <a:xfrm>
          <a:off x="7000875" y="784860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73025</xdr:colOff>
      <xdr:row>40</xdr:row>
      <xdr:rowOff>22225</xdr:rowOff>
    </xdr:from>
    <xdr:to>
      <xdr:col>11</xdr:col>
      <xdr:colOff>1051433</xdr:colOff>
      <xdr:row>42</xdr:row>
      <xdr:rowOff>100457</xdr:rowOff>
    </xdr:to>
    <xdr:sp macro="" textlink="">
      <xdr:nvSpPr>
        <xdr:cNvPr id="51" name="Right Arrow 19">
          <a:extLst>
            <a:ext uri="{FF2B5EF4-FFF2-40B4-BE49-F238E27FC236}">
              <a16:creationId xmlns:a16="http://schemas.microsoft.com/office/drawing/2014/main" id="{695EE174-64A1-4FC5-BB7B-1FE39B750E08}"/>
            </a:ext>
          </a:extLst>
        </xdr:cNvPr>
        <xdr:cNvSpPr/>
      </xdr:nvSpPr>
      <xdr:spPr>
        <a:xfrm>
          <a:off x="10045700" y="785495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14</xdr:col>
      <xdr:colOff>69850</xdr:colOff>
      <xdr:row>40</xdr:row>
      <xdr:rowOff>0</xdr:rowOff>
    </xdr:from>
    <xdr:ext cx="999831" cy="518205"/>
    <xdr:pic>
      <xdr:nvPicPr>
        <xdr:cNvPr id="52" name="Picture 51">
          <a:extLst>
            <a:ext uri="{FF2B5EF4-FFF2-40B4-BE49-F238E27FC236}">
              <a16:creationId xmlns:a16="http://schemas.microsoft.com/office/drawing/2014/main" id="{CF7D69B9-5479-41FB-B407-8CAE06AA72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906375" y="7829550"/>
          <a:ext cx="999831" cy="518205"/>
        </a:xfrm>
        <a:prstGeom prst="rect">
          <a:avLst/>
        </a:prstGeom>
      </xdr:spPr>
    </xdr:pic>
    <xdr:clientData/>
  </xdr:oneCellAnchor>
  <xdr:twoCellAnchor>
    <xdr:from>
      <xdr:col>3</xdr:col>
      <xdr:colOff>187325</xdr:colOff>
      <xdr:row>48</xdr:row>
      <xdr:rowOff>152400</xdr:rowOff>
    </xdr:from>
    <xdr:to>
      <xdr:col>3</xdr:col>
      <xdr:colOff>549980</xdr:colOff>
      <xdr:row>50</xdr:row>
      <xdr:rowOff>38806</xdr:rowOff>
    </xdr:to>
    <xdr:grpSp>
      <xdr:nvGrpSpPr>
        <xdr:cNvPr id="53" name="Group 56">
          <a:extLst>
            <a:ext uri="{FF2B5EF4-FFF2-40B4-BE49-F238E27FC236}">
              <a16:creationId xmlns:a16="http://schemas.microsoft.com/office/drawing/2014/main" id="{D06ACB9F-1E83-4088-A70F-E2155E076D55}"/>
            </a:ext>
          </a:extLst>
        </xdr:cNvPr>
        <xdr:cNvGrpSpPr>
          <a:grpSpLocks/>
        </xdr:cNvGrpSpPr>
      </xdr:nvGrpSpPr>
      <xdr:grpSpPr bwMode="auto">
        <a:xfrm>
          <a:off x="3282950" y="10137775"/>
          <a:ext cx="362655" cy="299156"/>
          <a:chOff x="304" y="241"/>
          <a:chExt cx="29" cy="29"/>
        </a:xfrm>
      </xdr:grpSpPr>
      <xdr:sp macro="" textlink="">
        <xdr:nvSpPr>
          <xdr:cNvPr id="54" name="Oval 57">
            <a:extLst>
              <a:ext uri="{FF2B5EF4-FFF2-40B4-BE49-F238E27FC236}">
                <a16:creationId xmlns:a16="http://schemas.microsoft.com/office/drawing/2014/main" id="{64275BAE-292D-473D-AA13-1370C8AB55A0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5" name="AutoShape 58">
            <a:extLst>
              <a:ext uri="{FF2B5EF4-FFF2-40B4-BE49-F238E27FC236}">
                <a16:creationId xmlns:a16="http://schemas.microsoft.com/office/drawing/2014/main" id="{32B75561-DD47-480C-93D8-11DDC6DBA8E1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95250</xdr:colOff>
      <xdr:row>49</xdr:row>
      <xdr:rowOff>0</xdr:rowOff>
    </xdr:from>
    <xdr:to>
      <xdr:col>9</xdr:col>
      <xdr:colOff>457905</xdr:colOff>
      <xdr:row>50</xdr:row>
      <xdr:rowOff>92781</xdr:rowOff>
    </xdr:to>
    <xdr:grpSp>
      <xdr:nvGrpSpPr>
        <xdr:cNvPr id="56" name="Group 56">
          <a:extLst>
            <a:ext uri="{FF2B5EF4-FFF2-40B4-BE49-F238E27FC236}">
              <a16:creationId xmlns:a16="http://schemas.microsoft.com/office/drawing/2014/main" id="{6D3B4CB5-C228-4629-A748-68BCAE5393C6}"/>
            </a:ext>
          </a:extLst>
        </xdr:cNvPr>
        <xdr:cNvGrpSpPr>
          <a:grpSpLocks/>
        </xdr:cNvGrpSpPr>
      </xdr:nvGrpSpPr>
      <xdr:grpSpPr bwMode="auto">
        <a:xfrm>
          <a:off x="9191625" y="10191750"/>
          <a:ext cx="362655" cy="299156"/>
          <a:chOff x="304" y="241"/>
          <a:chExt cx="29" cy="29"/>
        </a:xfrm>
      </xdr:grpSpPr>
      <xdr:sp macro="" textlink="">
        <xdr:nvSpPr>
          <xdr:cNvPr id="57" name="Oval 57">
            <a:extLst>
              <a:ext uri="{FF2B5EF4-FFF2-40B4-BE49-F238E27FC236}">
                <a16:creationId xmlns:a16="http://schemas.microsoft.com/office/drawing/2014/main" id="{A4D2AE63-0C26-4B84-9642-638EE652171B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8" name="AutoShape 58">
            <a:extLst>
              <a:ext uri="{FF2B5EF4-FFF2-40B4-BE49-F238E27FC236}">
                <a16:creationId xmlns:a16="http://schemas.microsoft.com/office/drawing/2014/main" id="{E66963A8-771B-4520-940B-7451539C46CD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63500</xdr:colOff>
      <xdr:row>48</xdr:row>
      <xdr:rowOff>180975</xdr:rowOff>
    </xdr:from>
    <xdr:to>
      <xdr:col>12</xdr:col>
      <xdr:colOff>426155</xdr:colOff>
      <xdr:row>50</xdr:row>
      <xdr:rowOff>67381</xdr:rowOff>
    </xdr:to>
    <xdr:grpSp>
      <xdr:nvGrpSpPr>
        <xdr:cNvPr id="59" name="Group 58">
          <a:extLst>
            <a:ext uri="{FF2B5EF4-FFF2-40B4-BE49-F238E27FC236}">
              <a16:creationId xmlns:a16="http://schemas.microsoft.com/office/drawing/2014/main" id="{44C34608-B2FC-43DD-991B-7CC345BFB24C}"/>
            </a:ext>
          </a:extLst>
        </xdr:cNvPr>
        <xdr:cNvGrpSpPr>
          <a:grpSpLocks/>
        </xdr:cNvGrpSpPr>
      </xdr:nvGrpSpPr>
      <xdr:grpSpPr bwMode="auto">
        <a:xfrm>
          <a:off x="12211050" y="10163175"/>
          <a:ext cx="362655" cy="299156"/>
          <a:chOff x="304" y="241"/>
          <a:chExt cx="29" cy="29"/>
        </a:xfrm>
      </xdr:grpSpPr>
      <xdr:sp macro="" textlink="">
        <xdr:nvSpPr>
          <xdr:cNvPr id="60" name="Oval 59">
            <a:extLst>
              <a:ext uri="{FF2B5EF4-FFF2-40B4-BE49-F238E27FC236}">
                <a16:creationId xmlns:a16="http://schemas.microsoft.com/office/drawing/2014/main" id="{1C420CD0-BFD9-4250-9AF3-40FFF4FA62AD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61" name="AutoShape 58">
            <a:extLst>
              <a:ext uri="{FF2B5EF4-FFF2-40B4-BE49-F238E27FC236}">
                <a16:creationId xmlns:a16="http://schemas.microsoft.com/office/drawing/2014/main" id="{79B7B47D-C328-44DB-B1A3-153CD6AED724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85725</xdr:colOff>
      <xdr:row>49</xdr:row>
      <xdr:rowOff>0</xdr:rowOff>
    </xdr:from>
    <xdr:to>
      <xdr:col>15</xdr:col>
      <xdr:colOff>448380</xdr:colOff>
      <xdr:row>50</xdr:row>
      <xdr:rowOff>92781</xdr:rowOff>
    </xdr:to>
    <xdr:grpSp>
      <xdr:nvGrpSpPr>
        <xdr:cNvPr id="62" name="Group 56">
          <a:extLst>
            <a:ext uri="{FF2B5EF4-FFF2-40B4-BE49-F238E27FC236}">
              <a16:creationId xmlns:a16="http://schemas.microsoft.com/office/drawing/2014/main" id="{857BA704-6E33-438A-B752-ECD99219EEF5}"/>
            </a:ext>
          </a:extLst>
        </xdr:cNvPr>
        <xdr:cNvGrpSpPr>
          <a:grpSpLocks/>
        </xdr:cNvGrpSpPr>
      </xdr:nvGrpSpPr>
      <xdr:grpSpPr bwMode="auto">
        <a:xfrm>
          <a:off x="15100300" y="10191750"/>
          <a:ext cx="362655" cy="299156"/>
          <a:chOff x="304" y="241"/>
          <a:chExt cx="29" cy="29"/>
        </a:xfrm>
      </xdr:grpSpPr>
      <xdr:sp macro="" textlink="">
        <xdr:nvSpPr>
          <xdr:cNvPr id="63" name="Oval 57">
            <a:extLst>
              <a:ext uri="{FF2B5EF4-FFF2-40B4-BE49-F238E27FC236}">
                <a16:creationId xmlns:a16="http://schemas.microsoft.com/office/drawing/2014/main" id="{81F68CD8-82C7-4ACC-837B-F18FE23538F9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64" name="AutoShape 58">
            <a:extLst>
              <a:ext uri="{FF2B5EF4-FFF2-40B4-BE49-F238E27FC236}">
                <a16:creationId xmlns:a16="http://schemas.microsoft.com/office/drawing/2014/main" id="{6E4CEB4A-B17C-41B5-B050-240D7649D840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15</xdr:row>
      <xdr:rowOff>0</xdr:rowOff>
    </xdr:from>
    <xdr:to>
      <xdr:col>5</xdr:col>
      <xdr:colOff>1057783</xdr:colOff>
      <xdr:row>17</xdr:row>
      <xdr:rowOff>78232</xdr:rowOff>
    </xdr:to>
    <xdr:sp macro="" textlink="">
      <xdr:nvSpPr>
        <xdr:cNvPr id="2" name="Right Arrow 17">
          <a:extLst>
            <a:ext uri="{FF2B5EF4-FFF2-40B4-BE49-F238E27FC236}">
              <a16:creationId xmlns:a16="http://schemas.microsoft.com/office/drawing/2014/main" id="{1185ECD4-B351-4E10-824C-32899690213B}"/>
            </a:ext>
          </a:extLst>
        </xdr:cNvPr>
        <xdr:cNvSpPr/>
      </xdr:nvSpPr>
      <xdr:spPr>
        <a:xfrm>
          <a:off x="3971925" y="2762250"/>
          <a:ext cx="972058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69850</xdr:colOff>
      <xdr:row>15</xdr:row>
      <xdr:rowOff>19050</xdr:rowOff>
    </xdr:from>
    <xdr:to>
      <xdr:col>8</xdr:col>
      <xdr:colOff>1048258</xdr:colOff>
      <xdr:row>17</xdr:row>
      <xdr:rowOff>97282</xdr:rowOff>
    </xdr:to>
    <xdr:sp macro="" textlink="">
      <xdr:nvSpPr>
        <xdr:cNvPr id="3" name="Right Arrow 19">
          <a:extLst>
            <a:ext uri="{FF2B5EF4-FFF2-40B4-BE49-F238E27FC236}">
              <a16:creationId xmlns:a16="http://schemas.microsoft.com/office/drawing/2014/main" id="{C75CD5FF-E21A-4309-9020-912FE2463D43}"/>
            </a:ext>
          </a:extLst>
        </xdr:cNvPr>
        <xdr:cNvSpPr/>
      </xdr:nvSpPr>
      <xdr:spPr>
        <a:xfrm>
          <a:off x="6985000" y="2781300"/>
          <a:ext cx="978408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187325</xdr:colOff>
      <xdr:row>23</xdr:row>
      <xdr:rowOff>152400</xdr:rowOff>
    </xdr:from>
    <xdr:to>
      <xdr:col>3</xdr:col>
      <xdr:colOff>549980</xdr:colOff>
      <xdr:row>25</xdr:row>
      <xdr:rowOff>38806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21C53137-EDE1-45D6-93E3-390132125367}"/>
            </a:ext>
          </a:extLst>
        </xdr:cNvPr>
        <xdr:cNvGrpSpPr>
          <a:grpSpLocks/>
        </xdr:cNvGrpSpPr>
      </xdr:nvGrpSpPr>
      <xdr:grpSpPr bwMode="auto">
        <a:xfrm>
          <a:off x="3282950" y="4930775"/>
          <a:ext cx="362655" cy="299156"/>
          <a:chOff x="304" y="241"/>
          <a:chExt cx="29" cy="29"/>
        </a:xfrm>
      </xdr:grpSpPr>
      <xdr:sp macro="" textlink="">
        <xdr:nvSpPr>
          <xdr:cNvPr id="14" name="Oval 57">
            <a:extLst>
              <a:ext uri="{FF2B5EF4-FFF2-40B4-BE49-F238E27FC236}">
                <a16:creationId xmlns:a16="http://schemas.microsoft.com/office/drawing/2014/main" id="{A2608505-B38C-4E9B-AD36-DE7F78C5B709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15" name="AutoShape 58">
            <a:extLst>
              <a:ext uri="{FF2B5EF4-FFF2-40B4-BE49-F238E27FC236}">
                <a16:creationId xmlns:a16="http://schemas.microsoft.com/office/drawing/2014/main" id="{D52F3F8D-6B2D-4B11-A6D1-E2B7B9869834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73025</xdr:colOff>
      <xdr:row>15</xdr:row>
      <xdr:rowOff>22225</xdr:rowOff>
    </xdr:from>
    <xdr:to>
      <xdr:col>11</xdr:col>
      <xdr:colOff>1051433</xdr:colOff>
      <xdr:row>17</xdr:row>
      <xdr:rowOff>100457</xdr:rowOff>
    </xdr:to>
    <xdr:sp macro="" textlink="">
      <xdr:nvSpPr>
        <xdr:cNvPr id="19" name="Right Arrow 19">
          <a:extLst>
            <a:ext uri="{FF2B5EF4-FFF2-40B4-BE49-F238E27FC236}">
              <a16:creationId xmlns:a16="http://schemas.microsoft.com/office/drawing/2014/main" id="{2A836D39-B8E8-478C-883B-84D64664BAFD}"/>
            </a:ext>
          </a:extLst>
        </xdr:cNvPr>
        <xdr:cNvSpPr/>
      </xdr:nvSpPr>
      <xdr:spPr>
        <a:xfrm>
          <a:off x="10017125" y="2784475"/>
          <a:ext cx="978408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20</xdr:col>
      <xdr:colOff>41275</xdr:colOff>
      <xdr:row>15</xdr:row>
      <xdr:rowOff>52917</xdr:rowOff>
    </xdr:from>
    <xdr:to>
      <xdr:col>20</xdr:col>
      <xdr:colOff>1040047</xdr:colOff>
      <xdr:row>17</xdr:row>
      <xdr:rowOff>164723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F4F1F92-4737-4C48-817E-6BAC33DAF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881725" y="2815167"/>
          <a:ext cx="995597" cy="515031"/>
        </a:xfrm>
        <a:prstGeom prst="rect">
          <a:avLst/>
        </a:prstGeom>
      </xdr:spPr>
    </xdr:pic>
    <xdr:clientData/>
  </xdr:twoCellAnchor>
  <xdr:twoCellAnchor>
    <xdr:from>
      <xdr:col>5</xdr:col>
      <xdr:colOff>85725</xdr:colOff>
      <xdr:row>40</xdr:row>
      <xdr:rowOff>0</xdr:rowOff>
    </xdr:from>
    <xdr:to>
      <xdr:col>5</xdr:col>
      <xdr:colOff>1057783</xdr:colOff>
      <xdr:row>42</xdr:row>
      <xdr:rowOff>78232</xdr:rowOff>
    </xdr:to>
    <xdr:sp macro="" textlink="">
      <xdr:nvSpPr>
        <xdr:cNvPr id="23" name="Right Arrow 17">
          <a:extLst>
            <a:ext uri="{FF2B5EF4-FFF2-40B4-BE49-F238E27FC236}">
              <a16:creationId xmlns:a16="http://schemas.microsoft.com/office/drawing/2014/main" id="{308511A1-363A-49B8-A57E-3AB3643DAD4B}"/>
            </a:ext>
          </a:extLst>
        </xdr:cNvPr>
        <xdr:cNvSpPr/>
      </xdr:nvSpPr>
      <xdr:spPr>
        <a:xfrm>
          <a:off x="3971925" y="7778750"/>
          <a:ext cx="972058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69850</xdr:colOff>
      <xdr:row>40</xdr:row>
      <xdr:rowOff>19050</xdr:rowOff>
    </xdr:from>
    <xdr:to>
      <xdr:col>8</xdr:col>
      <xdr:colOff>1048258</xdr:colOff>
      <xdr:row>42</xdr:row>
      <xdr:rowOff>97282</xdr:rowOff>
    </xdr:to>
    <xdr:sp macro="" textlink="">
      <xdr:nvSpPr>
        <xdr:cNvPr id="24" name="Right Arrow 19">
          <a:extLst>
            <a:ext uri="{FF2B5EF4-FFF2-40B4-BE49-F238E27FC236}">
              <a16:creationId xmlns:a16="http://schemas.microsoft.com/office/drawing/2014/main" id="{A0896D8C-29A4-4CEC-BBC3-6C9576C7090A}"/>
            </a:ext>
          </a:extLst>
        </xdr:cNvPr>
        <xdr:cNvSpPr/>
      </xdr:nvSpPr>
      <xdr:spPr>
        <a:xfrm>
          <a:off x="6985000" y="7797800"/>
          <a:ext cx="978408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73025</xdr:colOff>
      <xdr:row>40</xdr:row>
      <xdr:rowOff>22225</xdr:rowOff>
    </xdr:from>
    <xdr:to>
      <xdr:col>11</xdr:col>
      <xdr:colOff>1051433</xdr:colOff>
      <xdr:row>42</xdr:row>
      <xdr:rowOff>100457</xdr:rowOff>
    </xdr:to>
    <xdr:sp macro="" textlink="">
      <xdr:nvSpPr>
        <xdr:cNvPr id="25" name="Right Arrow 19">
          <a:extLst>
            <a:ext uri="{FF2B5EF4-FFF2-40B4-BE49-F238E27FC236}">
              <a16:creationId xmlns:a16="http://schemas.microsoft.com/office/drawing/2014/main" id="{414D1733-A930-43DB-AEB5-2B1B3EC65D7E}"/>
            </a:ext>
          </a:extLst>
        </xdr:cNvPr>
        <xdr:cNvSpPr/>
      </xdr:nvSpPr>
      <xdr:spPr>
        <a:xfrm>
          <a:off x="10017125" y="7800975"/>
          <a:ext cx="978408" cy="48463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20</xdr:col>
      <xdr:colOff>79375</xdr:colOff>
      <xdr:row>39</xdr:row>
      <xdr:rowOff>193675</xdr:rowOff>
    </xdr:from>
    <xdr:ext cx="999831" cy="518205"/>
    <xdr:pic>
      <xdr:nvPicPr>
        <xdr:cNvPr id="26" name="Picture 25">
          <a:extLst>
            <a:ext uri="{FF2B5EF4-FFF2-40B4-BE49-F238E27FC236}">
              <a16:creationId xmlns:a16="http://schemas.microsoft.com/office/drawing/2014/main" id="{CA0ABE39-575B-4097-94EB-0FE2C6CEC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19825" y="7769225"/>
          <a:ext cx="999831" cy="518205"/>
        </a:xfrm>
        <a:prstGeom prst="rect">
          <a:avLst/>
        </a:prstGeom>
      </xdr:spPr>
    </xdr:pic>
    <xdr:clientData/>
  </xdr:oneCellAnchor>
  <xdr:twoCellAnchor>
    <xdr:from>
      <xdr:col>6</xdr:col>
      <xdr:colOff>111125</xdr:colOff>
      <xdr:row>23</xdr:row>
      <xdr:rowOff>158750</xdr:rowOff>
    </xdr:from>
    <xdr:to>
      <xdr:col>6</xdr:col>
      <xdr:colOff>473780</xdr:colOff>
      <xdr:row>25</xdr:row>
      <xdr:rowOff>45156</xdr:rowOff>
    </xdr:to>
    <xdr:grpSp>
      <xdr:nvGrpSpPr>
        <xdr:cNvPr id="29" name="Group 56">
          <a:extLst>
            <a:ext uri="{FF2B5EF4-FFF2-40B4-BE49-F238E27FC236}">
              <a16:creationId xmlns:a16="http://schemas.microsoft.com/office/drawing/2014/main" id="{2DD3E10E-B87D-4087-A553-ABB466F02A75}"/>
            </a:ext>
          </a:extLst>
        </xdr:cNvPr>
        <xdr:cNvGrpSpPr>
          <a:grpSpLocks/>
        </xdr:cNvGrpSpPr>
      </xdr:nvGrpSpPr>
      <xdr:grpSpPr bwMode="auto">
        <a:xfrm>
          <a:off x="6159500" y="4940300"/>
          <a:ext cx="362655" cy="299156"/>
          <a:chOff x="304" y="241"/>
          <a:chExt cx="29" cy="29"/>
        </a:xfrm>
      </xdr:grpSpPr>
      <xdr:sp macro="" textlink="">
        <xdr:nvSpPr>
          <xdr:cNvPr id="30" name="Oval 57">
            <a:extLst>
              <a:ext uri="{FF2B5EF4-FFF2-40B4-BE49-F238E27FC236}">
                <a16:creationId xmlns:a16="http://schemas.microsoft.com/office/drawing/2014/main" id="{886074AC-EEC2-4BD5-9944-58F62C5CC244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1" name="AutoShape 58">
            <a:extLst>
              <a:ext uri="{FF2B5EF4-FFF2-40B4-BE49-F238E27FC236}">
                <a16:creationId xmlns:a16="http://schemas.microsoft.com/office/drawing/2014/main" id="{A578BDC4-48E0-4093-B38A-3BB8B608E42F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95250</xdr:colOff>
      <xdr:row>24</xdr:row>
      <xdr:rowOff>0</xdr:rowOff>
    </xdr:from>
    <xdr:to>
      <xdr:col>9</xdr:col>
      <xdr:colOff>457905</xdr:colOff>
      <xdr:row>25</xdr:row>
      <xdr:rowOff>92781</xdr:rowOff>
    </xdr:to>
    <xdr:grpSp>
      <xdr:nvGrpSpPr>
        <xdr:cNvPr id="32" name="Group 56">
          <a:extLst>
            <a:ext uri="{FF2B5EF4-FFF2-40B4-BE49-F238E27FC236}">
              <a16:creationId xmlns:a16="http://schemas.microsoft.com/office/drawing/2014/main" id="{10168FE5-F7E2-461D-8EA5-5B581A1483A6}"/>
            </a:ext>
          </a:extLst>
        </xdr:cNvPr>
        <xdr:cNvGrpSpPr>
          <a:grpSpLocks/>
        </xdr:cNvGrpSpPr>
      </xdr:nvGrpSpPr>
      <xdr:grpSpPr bwMode="auto">
        <a:xfrm>
          <a:off x="9191625" y="4984750"/>
          <a:ext cx="362655" cy="299156"/>
          <a:chOff x="304" y="241"/>
          <a:chExt cx="29" cy="29"/>
        </a:xfrm>
      </xdr:grpSpPr>
      <xdr:sp macro="" textlink="">
        <xdr:nvSpPr>
          <xdr:cNvPr id="33" name="Oval 57">
            <a:extLst>
              <a:ext uri="{FF2B5EF4-FFF2-40B4-BE49-F238E27FC236}">
                <a16:creationId xmlns:a16="http://schemas.microsoft.com/office/drawing/2014/main" id="{08386968-267A-47A0-B983-B7B29EF41613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4" name="AutoShape 58">
            <a:extLst>
              <a:ext uri="{FF2B5EF4-FFF2-40B4-BE49-F238E27FC236}">
                <a16:creationId xmlns:a16="http://schemas.microsoft.com/office/drawing/2014/main" id="{C0664660-F70D-4510-B603-822F7984FE4D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63500</xdr:colOff>
      <xdr:row>23</xdr:row>
      <xdr:rowOff>180975</xdr:rowOff>
    </xdr:from>
    <xdr:to>
      <xdr:col>18</xdr:col>
      <xdr:colOff>426155</xdr:colOff>
      <xdr:row>25</xdr:row>
      <xdr:rowOff>67381</xdr:rowOff>
    </xdr:to>
    <xdr:grpSp>
      <xdr:nvGrpSpPr>
        <xdr:cNvPr id="35" name="Group 56">
          <a:extLst>
            <a:ext uri="{FF2B5EF4-FFF2-40B4-BE49-F238E27FC236}">
              <a16:creationId xmlns:a16="http://schemas.microsoft.com/office/drawing/2014/main" id="{9E9B7B52-F95D-4D4C-ACAD-93EA103DB68A}"/>
            </a:ext>
          </a:extLst>
        </xdr:cNvPr>
        <xdr:cNvGrpSpPr>
          <a:grpSpLocks/>
        </xdr:cNvGrpSpPr>
      </xdr:nvGrpSpPr>
      <xdr:grpSpPr bwMode="auto">
        <a:xfrm>
          <a:off x="18211800" y="4956175"/>
          <a:ext cx="362655" cy="299156"/>
          <a:chOff x="304" y="241"/>
          <a:chExt cx="29" cy="29"/>
        </a:xfrm>
      </xdr:grpSpPr>
      <xdr:sp macro="" textlink="">
        <xdr:nvSpPr>
          <xdr:cNvPr id="36" name="Oval 57">
            <a:extLst>
              <a:ext uri="{FF2B5EF4-FFF2-40B4-BE49-F238E27FC236}">
                <a16:creationId xmlns:a16="http://schemas.microsoft.com/office/drawing/2014/main" id="{E3BF7543-1E2C-431D-8412-6605AF8F3106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7" name="AutoShape 58">
            <a:extLst>
              <a:ext uri="{FF2B5EF4-FFF2-40B4-BE49-F238E27FC236}">
                <a16:creationId xmlns:a16="http://schemas.microsoft.com/office/drawing/2014/main" id="{41C18222-4ADC-431D-9309-E107F76A7394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85725</xdr:colOff>
      <xdr:row>24</xdr:row>
      <xdr:rowOff>0</xdr:rowOff>
    </xdr:from>
    <xdr:to>
      <xdr:col>21</xdr:col>
      <xdr:colOff>448380</xdr:colOff>
      <xdr:row>25</xdr:row>
      <xdr:rowOff>92781</xdr:rowOff>
    </xdr:to>
    <xdr:grpSp>
      <xdr:nvGrpSpPr>
        <xdr:cNvPr id="38" name="Group 56">
          <a:extLst>
            <a:ext uri="{FF2B5EF4-FFF2-40B4-BE49-F238E27FC236}">
              <a16:creationId xmlns:a16="http://schemas.microsoft.com/office/drawing/2014/main" id="{CDDB5CD3-667C-41A7-AC2C-FFA1E513B62A}"/>
            </a:ext>
          </a:extLst>
        </xdr:cNvPr>
        <xdr:cNvGrpSpPr>
          <a:grpSpLocks/>
        </xdr:cNvGrpSpPr>
      </xdr:nvGrpSpPr>
      <xdr:grpSpPr bwMode="auto">
        <a:xfrm>
          <a:off x="21180425" y="4984750"/>
          <a:ext cx="362655" cy="299156"/>
          <a:chOff x="304" y="241"/>
          <a:chExt cx="29" cy="29"/>
        </a:xfrm>
      </xdr:grpSpPr>
      <xdr:sp macro="" textlink="">
        <xdr:nvSpPr>
          <xdr:cNvPr id="39" name="Oval 57">
            <a:extLst>
              <a:ext uri="{FF2B5EF4-FFF2-40B4-BE49-F238E27FC236}">
                <a16:creationId xmlns:a16="http://schemas.microsoft.com/office/drawing/2014/main" id="{7AAF8A1D-31B9-45AB-928D-4127AFC0C224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0" name="AutoShape 58">
            <a:extLst>
              <a:ext uri="{FF2B5EF4-FFF2-40B4-BE49-F238E27FC236}">
                <a16:creationId xmlns:a16="http://schemas.microsoft.com/office/drawing/2014/main" id="{11219F8F-52DD-4F5D-B4B9-5E2340FB0F65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187325</xdr:colOff>
      <xdr:row>48</xdr:row>
      <xdr:rowOff>152400</xdr:rowOff>
    </xdr:from>
    <xdr:to>
      <xdr:col>3</xdr:col>
      <xdr:colOff>549980</xdr:colOff>
      <xdr:row>50</xdr:row>
      <xdr:rowOff>38806</xdr:rowOff>
    </xdr:to>
    <xdr:grpSp>
      <xdr:nvGrpSpPr>
        <xdr:cNvPr id="41" name="Group 56">
          <a:extLst>
            <a:ext uri="{FF2B5EF4-FFF2-40B4-BE49-F238E27FC236}">
              <a16:creationId xmlns:a16="http://schemas.microsoft.com/office/drawing/2014/main" id="{6E064226-45B0-48F9-BDE2-A4BE0AF94F1A}"/>
            </a:ext>
          </a:extLst>
        </xdr:cNvPr>
        <xdr:cNvGrpSpPr>
          <a:grpSpLocks/>
        </xdr:cNvGrpSpPr>
      </xdr:nvGrpSpPr>
      <xdr:grpSpPr bwMode="auto">
        <a:xfrm>
          <a:off x="3282950" y="10137775"/>
          <a:ext cx="362655" cy="299156"/>
          <a:chOff x="304" y="241"/>
          <a:chExt cx="29" cy="29"/>
        </a:xfrm>
      </xdr:grpSpPr>
      <xdr:sp macro="" textlink="">
        <xdr:nvSpPr>
          <xdr:cNvPr id="42" name="Oval 57">
            <a:extLst>
              <a:ext uri="{FF2B5EF4-FFF2-40B4-BE49-F238E27FC236}">
                <a16:creationId xmlns:a16="http://schemas.microsoft.com/office/drawing/2014/main" id="{1834A3BA-FB02-45FA-A23A-C69DA9B73948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3" name="AutoShape 58">
            <a:extLst>
              <a:ext uri="{FF2B5EF4-FFF2-40B4-BE49-F238E27FC236}">
                <a16:creationId xmlns:a16="http://schemas.microsoft.com/office/drawing/2014/main" id="{655A8786-3C48-48CB-990A-827B37388AB4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66675</xdr:colOff>
      <xdr:row>48</xdr:row>
      <xdr:rowOff>177800</xdr:rowOff>
    </xdr:from>
    <xdr:to>
      <xdr:col>18</xdr:col>
      <xdr:colOff>429330</xdr:colOff>
      <xdr:row>50</xdr:row>
      <xdr:rowOff>64206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400438AA-3160-4364-89B1-23501CC94F1F}"/>
            </a:ext>
          </a:extLst>
        </xdr:cNvPr>
        <xdr:cNvGrpSpPr>
          <a:grpSpLocks/>
        </xdr:cNvGrpSpPr>
      </xdr:nvGrpSpPr>
      <xdr:grpSpPr bwMode="auto">
        <a:xfrm>
          <a:off x="18208625" y="10166350"/>
          <a:ext cx="362655" cy="299156"/>
          <a:chOff x="304" y="241"/>
          <a:chExt cx="29" cy="29"/>
        </a:xfrm>
      </xdr:grpSpPr>
      <xdr:sp macro="" textlink="">
        <xdr:nvSpPr>
          <xdr:cNvPr id="45" name="Oval 44">
            <a:extLst>
              <a:ext uri="{FF2B5EF4-FFF2-40B4-BE49-F238E27FC236}">
                <a16:creationId xmlns:a16="http://schemas.microsoft.com/office/drawing/2014/main" id="{B69525BA-146E-4EA6-A5B6-6B423064EA45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6" name="AutoShape 58">
            <a:extLst>
              <a:ext uri="{FF2B5EF4-FFF2-40B4-BE49-F238E27FC236}">
                <a16:creationId xmlns:a16="http://schemas.microsoft.com/office/drawing/2014/main" id="{164BF40C-52BF-450D-AB62-DC1C1DDCA2C8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82550</xdr:colOff>
      <xdr:row>49</xdr:row>
      <xdr:rowOff>0</xdr:rowOff>
    </xdr:from>
    <xdr:to>
      <xdr:col>21</xdr:col>
      <xdr:colOff>445205</xdr:colOff>
      <xdr:row>50</xdr:row>
      <xdr:rowOff>92781</xdr:rowOff>
    </xdr:to>
    <xdr:grpSp>
      <xdr:nvGrpSpPr>
        <xdr:cNvPr id="47" name="Group 56">
          <a:extLst>
            <a:ext uri="{FF2B5EF4-FFF2-40B4-BE49-F238E27FC236}">
              <a16:creationId xmlns:a16="http://schemas.microsoft.com/office/drawing/2014/main" id="{ACCABA32-E445-442C-BA07-A89213BF614A}"/>
            </a:ext>
          </a:extLst>
        </xdr:cNvPr>
        <xdr:cNvGrpSpPr>
          <a:grpSpLocks/>
        </xdr:cNvGrpSpPr>
      </xdr:nvGrpSpPr>
      <xdr:grpSpPr bwMode="auto">
        <a:xfrm>
          <a:off x="21183600" y="10191750"/>
          <a:ext cx="362655" cy="299156"/>
          <a:chOff x="304" y="241"/>
          <a:chExt cx="29" cy="29"/>
        </a:xfrm>
      </xdr:grpSpPr>
      <xdr:sp macro="" textlink="">
        <xdr:nvSpPr>
          <xdr:cNvPr id="48" name="Oval 57">
            <a:extLst>
              <a:ext uri="{FF2B5EF4-FFF2-40B4-BE49-F238E27FC236}">
                <a16:creationId xmlns:a16="http://schemas.microsoft.com/office/drawing/2014/main" id="{B4FCFAB4-4F09-4925-8ECA-9707154005F0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9" name="AutoShape 58">
            <a:extLst>
              <a:ext uri="{FF2B5EF4-FFF2-40B4-BE49-F238E27FC236}">
                <a16:creationId xmlns:a16="http://schemas.microsoft.com/office/drawing/2014/main" id="{BE23461F-AC7F-4E2A-BDAD-3699DA3B781D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95250</xdr:colOff>
      <xdr:row>24</xdr:row>
      <xdr:rowOff>0</xdr:rowOff>
    </xdr:from>
    <xdr:to>
      <xdr:col>12</xdr:col>
      <xdr:colOff>457905</xdr:colOff>
      <xdr:row>25</xdr:row>
      <xdr:rowOff>92781</xdr:rowOff>
    </xdr:to>
    <xdr:grpSp>
      <xdr:nvGrpSpPr>
        <xdr:cNvPr id="52" name="Group 56">
          <a:extLst>
            <a:ext uri="{FF2B5EF4-FFF2-40B4-BE49-F238E27FC236}">
              <a16:creationId xmlns:a16="http://schemas.microsoft.com/office/drawing/2014/main" id="{C414C0A6-028B-4E34-AAAB-26410B69FCD2}"/>
            </a:ext>
          </a:extLst>
        </xdr:cNvPr>
        <xdr:cNvGrpSpPr>
          <a:grpSpLocks/>
        </xdr:cNvGrpSpPr>
      </xdr:nvGrpSpPr>
      <xdr:grpSpPr bwMode="auto">
        <a:xfrm>
          <a:off x="12239625" y="4984750"/>
          <a:ext cx="362655" cy="299156"/>
          <a:chOff x="304" y="241"/>
          <a:chExt cx="29" cy="29"/>
        </a:xfrm>
      </xdr:grpSpPr>
      <xdr:sp macro="" textlink="">
        <xdr:nvSpPr>
          <xdr:cNvPr id="53" name="Oval 57">
            <a:extLst>
              <a:ext uri="{FF2B5EF4-FFF2-40B4-BE49-F238E27FC236}">
                <a16:creationId xmlns:a16="http://schemas.microsoft.com/office/drawing/2014/main" id="{6FCDF313-7824-4430-A224-24EA01A976A8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4" name="AutoShape 58">
            <a:extLst>
              <a:ext uri="{FF2B5EF4-FFF2-40B4-BE49-F238E27FC236}">
                <a16:creationId xmlns:a16="http://schemas.microsoft.com/office/drawing/2014/main" id="{FACDBC07-A82B-4ED2-B936-33F7E549D41E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95250</xdr:colOff>
      <xdr:row>24</xdr:row>
      <xdr:rowOff>0</xdr:rowOff>
    </xdr:from>
    <xdr:to>
      <xdr:col>15</xdr:col>
      <xdr:colOff>457905</xdr:colOff>
      <xdr:row>25</xdr:row>
      <xdr:rowOff>92781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id="{088733FC-CD57-4E29-9F5D-5B33650E4FC3}"/>
            </a:ext>
          </a:extLst>
        </xdr:cNvPr>
        <xdr:cNvGrpSpPr>
          <a:grpSpLocks/>
        </xdr:cNvGrpSpPr>
      </xdr:nvGrpSpPr>
      <xdr:grpSpPr bwMode="auto">
        <a:xfrm>
          <a:off x="15287625" y="4984750"/>
          <a:ext cx="362655" cy="299156"/>
          <a:chOff x="304" y="241"/>
          <a:chExt cx="29" cy="29"/>
        </a:xfrm>
      </xdr:grpSpPr>
      <xdr:sp macro="" textlink="">
        <xdr:nvSpPr>
          <xdr:cNvPr id="58" name="Oval 57">
            <a:extLst>
              <a:ext uri="{FF2B5EF4-FFF2-40B4-BE49-F238E27FC236}">
                <a16:creationId xmlns:a16="http://schemas.microsoft.com/office/drawing/2014/main" id="{B2C8A9F8-399C-4E79-B53F-4453DAF28516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9" name="AutoShape 58">
            <a:extLst>
              <a:ext uri="{FF2B5EF4-FFF2-40B4-BE49-F238E27FC236}">
                <a16:creationId xmlns:a16="http://schemas.microsoft.com/office/drawing/2014/main" id="{744E12E4-C893-41E8-A8D1-0C4E72A429FF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95250</xdr:colOff>
      <xdr:row>49</xdr:row>
      <xdr:rowOff>0</xdr:rowOff>
    </xdr:from>
    <xdr:to>
      <xdr:col>15</xdr:col>
      <xdr:colOff>457905</xdr:colOff>
      <xdr:row>50</xdr:row>
      <xdr:rowOff>92781</xdr:rowOff>
    </xdr:to>
    <xdr:grpSp>
      <xdr:nvGrpSpPr>
        <xdr:cNvPr id="60" name="Group 56">
          <a:extLst>
            <a:ext uri="{FF2B5EF4-FFF2-40B4-BE49-F238E27FC236}">
              <a16:creationId xmlns:a16="http://schemas.microsoft.com/office/drawing/2014/main" id="{0C339A77-16CE-4F77-881F-DF3864FFAC3C}"/>
            </a:ext>
          </a:extLst>
        </xdr:cNvPr>
        <xdr:cNvGrpSpPr>
          <a:grpSpLocks/>
        </xdr:cNvGrpSpPr>
      </xdr:nvGrpSpPr>
      <xdr:grpSpPr bwMode="auto">
        <a:xfrm>
          <a:off x="15287625" y="10191750"/>
          <a:ext cx="362655" cy="299156"/>
          <a:chOff x="304" y="241"/>
          <a:chExt cx="29" cy="29"/>
        </a:xfrm>
      </xdr:grpSpPr>
      <xdr:sp macro="" textlink="">
        <xdr:nvSpPr>
          <xdr:cNvPr id="61" name="Oval 57">
            <a:extLst>
              <a:ext uri="{FF2B5EF4-FFF2-40B4-BE49-F238E27FC236}">
                <a16:creationId xmlns:a16="http://schemas.microsoft.com/office/drawing/2014/main" id="{5036DFC3-66B8-4922-9902-E41BFA7E68DC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62" name="AutoShape 58">
            <a:extLst>
              <a:ext uri="{FF2B5EF4-FFF2-40B4-BE49-F238E27FC236}">
                <a16:creationId xmlns:a16="http://schemas.microsoft.com/office/drawing/2014/main" id="{6F995B38-F07D-4E70-BB75-BBF6BFE1708C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14</xdr:col>
      <xdr:colOff>95250</xdr:colOff>
      <xdr:row>15</xdr:row>
      <xdr:rowOff>31750</xdr:rowOff>
    </xdr:from>
    <xdr:to>
      <xdr:col>15</xdr:col>
      <xdr:colOff>2627</xdr:colOff>
      <xdr:row>17</xdr:row>
      <xdr:rowOff>143301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237CE30B-7739-4387-A298-2C4158236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068300" y="2794000"/>
          <a:ext cx="999577" cy="514776"/>
        </a:xfrm>
        <a:prstGeom prst="rect">
          <a:avLst/>
        </a:prstGeom>
      </xdr:spPr>
    </xdr:pic>
    <xdr:clientData/>
  </xdr:twoCellAnchor>
  <xdr:twoCellAnchor editAs="oneCell">
    <xdr:from>
      <xdr:col>17</xdr:col>
      <xdr:colOff>63500</xdr:colOff>
      <xdr:row>15</xdr:row>
      <xdr:rowOff>47625</xdr:rowOff>
    </xdr:from>
    <xdr:to>
      <xdr:col>17</xdr:col>
      <xdr:colOff>1066252</xdr:colOff>
      <xdr:row>17</xdr:row>
      <xdr:rowOff>159176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1E4ED3F2-3B34-462F-A8B9-3EF61EBD7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970250" y="2809875"/>
          <a:ext cx="1002752" cy="521126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40</xdr:row>
      <xdr:rowOff>15875</xdr:rowOff>
    </xdr:from>
    <xdr:to>
      <xdr:col>14</xdr:col>
      <xdr:colOff>1066506</xdr:colOff>
      <xdr:row>42</xdr:row>
      <xdr:rowOff>139873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125FE972-0112-42CA-AEB6-3FF3C558CF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36550" y="7794625"/>
          <a:ext cx="1003006" cy="533573"/>
        </a:xfrm>
        <a:prstGeom prst="rect">
          <a:avLst/>
        </a:prstGeom>
      </xdr:spPr>
    </xdr:pic>
    <xdr:clientData/>
  </xdr:twoCellAnchor>
  <xdr:twoCellAnchor editAs="oneCell">
    <xdr:from>
      <xdr:col>16</xdr:col>
      <xdr:colOff>946150</xdr:colOff>
      <xdr:row>19</xdr:row>
      <xdr:rowOff>98425</xdr:rowOff>
    </xdr:from>
    <xdr:to>
      <xdr:col>18</xdr:col>
      <xdr:colOff>66675</xdr:colOff>
      <xdr:row>22</xdr:row>
      <xdr:rowOff>121298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23D0147B-1EE8-42F3-B7F9-9A364ED3B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5894050" y="3667125"/>
          <a:ext cx="1168400" cy="616598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40</xdr:row>
      <xdr:rowOff>15875</xdr:rowOff>
    </xdr:from>
    <xdr:to>
      <xdr:col>18</xdr:col>
      <xdr:colOff>2627</xdr:colOff>
      <xdr:row>42</xdr:row>
      <xdr:rowOff>124251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0E8FC85C-EBEC-4F8A-B951-EEB4A6670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02000" y="7794625"/>
          <a:ext cx="999577" cy="511601"/>
        </a:xfrm>
        <a:prstGeom prst="rect">
          <a:avLst/>
        </a:prstGeom>
      </xdr:spPr>
    </xdr:pic>
    <xdr:clientData/>
  </xdr:twoCellAnchor>
  <xdr:twoCellAnchor>
    <xdr:from>
      <xdr:col>15</xdr:col>
      <xdr:colOff>95250</xdr:colOff>
      <xdr:row>49</xdr:row>
      <xdr:rowOff>0</xdr:rowOff>
    </xdr:from>
    <xdr:to>
      <xdr:col>15</xdr:col>
      <xdr:colOff>457905</xdr:colOff>
      <xdr:row>50</xdr:row>
      <xdr:rowOff>92781</xdr:rowOff>
    </xdr:to>
    <xdr:grpSp>
      <xdr:nvGrpSpPr>
        <xdr:cNvPr id="68" name="Group 56">
          <a:extLst>
            <a:ext uri="{FF2B5EF4-FFF2-40B4-BE49-F238E27FC236}">
              <a16:creationId xmlns:a16="http://schemas.microsoft.com/office/drawing/2014/main" id="{3282C5C0-E723-4E94-8D62-C7DC5BCB5342}"/>
            </a:ext>
          </a:extLst>
        </xdr:cNvPr>
        <xdr:cNvGrpSpPr>
          <a:grpSpLocks/>
        </xdr:cNvGrpSpPr>
      </xdr:nvGrpSpPr>
      <xdr:grpSpPr bwMode="auto">
        <a:xfrm>
          <a:off x="15287625" y="10191750"/>
          <a:ext cx="362655" cy="299156"/>
          <a:chOff x="304" y="241"/>
          <a:chExt cx="29" cy="29"/>
        </a:xfrm>
      </xdr:grpSpPr>
      <xdr:sp macro="" textlink="">
        <xdr:nvSpPr>
          <xdr:cNvPr id="69" name="Oval 57">
            <a:extLst>
              <a:ext uri="{FF2B5EF4-FFF2-40B4-BE49-F238E27FC236}">
                <a16:creationId xmlns:a16="http://schemas.microsoft.com/office/drawing/2014/main" id="{E8607345-75EE-4FD0-A273-FDA1A7D853CF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70" name="AutoShape 58">
            <a:extLst>
              <a:ext uri="{FF2B5EF4-FFF2-40B4-BE49-F238E27FC236}">
                <a16:creationId xmlns:a16="http://schemas.microsoft.com/office/drawing/2014/main" id="{200A4479-265C-45AC-8C34-7E54E2C71628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95250</xdr:colOff>
      <xdr:row>49</xdr:row>
      <xdr:rowOff>0</xdr:rowOff>
    </xdr:from>
    <xdr:to>
      <xdr:col>15</xdr:col>
      <xdr:colOff>457905</xdr:colOff>
      <xdr:row>50</xdr:row>
      <xdr:rowOff>92781</xdr:rowOff>
    </xdr:to>
    <xdr:grpSp>
      <xdr:nvGrpSpPr>
        <xdr:cNvPr id="71" name="Group 56">
          <a:extLst>
            <a:ext uri="{FF2B5EF4-FFF2-40B4-BE49-F238E27FC236}">
              <a16:creationId xmlns:a16="http://schemas.microsoft.com/office/drawing/2014/main" id="{D85BE113-4443-4A89-9A07-A940EA2DAE63}"/>
            </a:ext>
          </a:extLst>
        </xdr:cNvPr>
        <xdr:cNvGrpSpPr>
          <a:grpSpLocks/>
        </xdr:cNvGrpSpPr>
      </xdr:nvGrpSpPr>
      <xdr:grpSpPr bwMode="auto">
        <a:xfrm>
          <a:off x="15287625" y="10191750"/>
          <a:ext cx="362655" cy="299156"/>
          <a:chOff x="304" y="241"/>
          <a:chExt cx="29" cy="29"/>
        </a:xfrm>
      </xdr:grpSpPr>
      <xdr:sp macro="" textlink="">
        <xdr:nvSpPr>
          <xdr:cNvPr id="72" name="Oval 57">
            <a:extLst>
              <a:ext uri="{FF2B5EF4-FFF2-40B4-BE49-F238E27FC236}">
                <a16:creationId xmlns:a16="http://schemas.microsoft.com/office/drawing/2014/main" id="{EC6BB7C5-0345-49DE-A62F-298778024577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73" name="AutoShape 58">
            <a:extLst>
              <a:ext uri="{FF2B5EF4-FFF2-40B4-BE49-F238E27FC236}">
                <a16:creationId xmlns:a16="http://schemas.microsoft.com/office/drawing/2014/main" id="{CA9D8E40-C797-4B00-BB27-62DE3A4EBD74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15</xdr:row>
      <xdr:rowOff>0</xdr:rowOff>
    </xdr:from>
    <xdr:to>
      <xdr:col>5</xdr:col>
      <xdr:colOff>1057783</xdr:colOff>
      <xdr:row>17</xdr:row>
      <xdr:rowOff>78232</xdr:rowOff>
    </xdr:to>
    <xdr:sp macro="" textlink="">
      <xdr:nvSpPr>
        <xdr:cNvPr id="2" name="Right Arrow 17">
          <a:extLst>
            <a:ext uri="{FF2B5EF4-FFF2-40B4-BE49-F238E27FC236}">
              <a16:creationId xmlns:a16="http://schemas.microsoft.com/office/drawing/2014/main" id="{30CBC843-03A2-40BF-BDC5-F8F4A8F17BBB}"/>
            </a:ext>
          </a:extLst>
        </xdr:cNvPr>
        <xdr:cNvSpPr/>
      </xdr:nvSpPr>
      <xdr:spPr>
        <a:xfrm>
          <a:off x="3978275" y="2800350"/>
          <a:ext cx="972058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69850</xdr:colOff>
      <xdr:row>15</xdr:row>
      <xdr:rowOff>19050</xdr:rowOff>
    </xdr:from>
    <xdr:to>
      <xdr:col>8</xdr:col>
      <xdr:colOff>1048258</xdr:colOff>
      <xdr:row>17</xdr:row>
      <xdr:rowOff>97282</xdr:rowOff>
    </xdr:to>
    <xdr:sp macro="" textlink="">
      <xdr:nvSpPr>
        <xdr:cNvPr id="3" name="Right Arrow 19">
          <a:extLst>
            <a:ext uri="{FF2B5EF4-FFF2-40B4-BE49-F238E27FC236}">
              <a16:creationId xmlns:a16="http://schemas.microsoft.com/office/drawing/2014/main" id="{973B8271-3A8D-4BFA-B970-B37011C04528}"/>
            </a:ext>
          </a:extLst>
        </xdr:cNvPr>
        <xdr:cNvSpPr/>
      </xdr:nvSpPr>
      <xdr:spPr>
        <a:xfrm>
          <a:off x="7000875" y="281940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593725</xdr:colOff>
      <xdr:row>63</xdr:row>
      <xdr:rowOff>136525</xdr:rowOff>
    </xdr:from>
    <xdr:to>
      <xdr:col>2</xdr:col>
      <xdr:colOff>742950</xdr:colOff>
      <xdr:row>66</xdr:row>
      <xdr:rowOff>155575</xdr:rowOff>
    </xdr:to>
    <xdr:sp macro="" textlink="">
      <xdr:nvSpPr>
        <xdr:cNvPr id="5" name="AutoShape 61">
          <a:extLst>
            <a:ext uri="{FF2B5EF4-FFF2-40B4-BE49-F238E27FC236}">
              <a16:creationId xmlns:a16="http://schemas.microsoft.com/office/drawing/2014/main" id="{180F9614-B89B-4C68-AD5C-E3339218EDAE}"/>
            </a:ext>
          </a:extLst>
        </xdr:cNvPr>
        <xdr:cNvSpPr>
          <a:spLocks noChangeArrowheads="1"/>
        </xdr:cNvSpPr>
      </xdr:nvSpPr>
      <xdr:spPr bwMode="auto">
        <a:xfrm>
          <a:off x="1196975" y="13154025"/>
          <a:ext cx="752475" cy="638175"/>
        </a:xfrm>
        <a:prstGeom prst="flowChartExtract">
          <a:avLst/>
        </a:prstGeom>
        <a:solidFill>
          <a:srgbClr val="FFFF99"/>
        </a:solidFill>
        <a:ln w="285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187325</xdr:colOff>
      <xdr:row>23</xdr:row>
      <xdr:rowOff>152400</xdr:rowOff>
    </xdr:from>
    <xdr:to>
      <xdr:col>3</xdr:col>
      <xdr:colOff>549980</xdr:colOff>
      <xdr:row>25</xdr:row>
      <xdr:rowOff>38806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413021E4-8A84-4351-91F4-ACFEAE4DF2FD}"/>
            </a:ext>
          </a:extLst>
        </xdr:cNvPr>
        <xdr:cNvGrpSpPr>
          <a:grpSpLocks/>
        </xdr:cNvGrpSpPr>
      </xdr:nvGrpSpPr>
      <xdr:grpSpPr bwMode="auto">
        <a:xfrm>
          <a:off x="3140075" y="4930775"/>
          <a:ext cx="362655" cy="299156"/>
          <a:chOff x="304" y="241"/>
          <a:chExt cx="29" cy="29"/>
        </a:xfrm>
      </xdr:grpSpPr>
      <xdr:sp macro="" textlink="">
        <xdr:nvSpPr>
          <xdr:cNvPr id="14" name="Oval 57">
            <a:extLst>
              <a:ext uri="{FF2B5EF4-FFF2-40B4-BE49-F238E27FC236}">
                <a16:creationId xmlns:a16="http://schemas.microsoft.com/office/drawing/2014/main" id="{36233F33-9097-4D34-9F34-79720CF9EE88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15" name="AutoShape 58">
            <a:extLst>
              <a:ext uri="{FF2B5EF4-FFF2-40B4-BE49-F238E27FC236}">
                <a16:creationId xmlns:a16="http://schemas.microsoft.com/office/drawing/2014/main" id="{41B9FA4A-9A33-49AE-BBDB-155638B4CCDF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73025</xdr:colOff>
      <xdr:row>15</xdr:row>
      <xdr:rowOff>22225</xdr:rowOff>
    </xdr:from>
    <xdr:to>
      <xdr:col>11</xdr:col>
      <xdr:colOff>1051433</xdr:colOff>
      <xdr:row>17</xdr:row>
      <xdr:rowOff>100457</xdr:rowOff>
    </xdr:to>
    <xdr:sp macro="" textlink="">
      <xdr:nvSpPr>
        <xdr:cNvPr id="19" name="Right Arrow 19">
          <a:extLst>
            <a:ext uri="{FF2B5EF4-FFF2-40B4-BE49-F238E27FC236}">
              <a16:creationId xmlns:a16="http://schemas.microsoft.com/office/drawing/2014/main" id="{3B066401-9EEC-48B1-A41D-F5060330A961}"/>
            </a:ext>
          </a:extLst>
        </xdr:cNvPr>
        <xdr:cNvSpPr/>
      </xdr:nvSpPr>
      <xdr:spPr>
        <a:xfrm>
          <a:off x="10045700" y="282575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20</xdr:col>
      <xdr:colOff>41275</xdr:colOff>
      <xdr:row>15</xdr:row>
      <xdr:rowOff>52917</xdr:rowOff>
    </xdr:from>
    <xdr:to>
      <xdr:col>20</xdr:col>
      <xdr:colOff>1040047</xdr:colOff>
      <xdr:row>17</xdr:row>
      <xdr:rowOff>164723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7E3D9967-B578-48BF-BB9F-67A277283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42050" y="2850092"/>
          <a:ext cx="995597" cy="515031"/>
        </a:xfrm>
        <a:prstGeom prst="rect">
          <a:avLst/>
        </a:prstGeom>
      </xdr:spPr>
    </xdr:pic>
    <xdr:clientData/>
  </xdr:twoCellAnchor>
  <xdr:twoCellAnchor>
    <xdr:from>
      <xdr:col>5</xdr:col>
      <xdr:colOff>85725</xdr:colOff>
      <xdr:row>40</xdr:row>
      <xdr:rowOff>0</xdr:rowOff>
    </xdr:from>
    <xdr:to>
      <xdr:col>5</xdr:col>
      <xdr:colOff>1057783</xdr:colOff>
      <xdr:row>42</xdr:row>
      <xdr:rowOff>78232</xdr:rowOff>
    </xdr:to>
    <xdr:sp macro="" textlink="">
      <xdr:nvSpPr>
        <xdr:cNvPr id="23" name="Right Arrow 17">
          <a:extLst>
            <a:ext uri="{FF2B5EF4-FFF2-40B4-BE49-F238E27FC236}">
              <a16:creationId xmlns:a16="http://schemas.microsoft.com/office/drawing/2014/main" id="{B92DCBA8-495C-4AA6-9E33-EF2ADBF7AFB4}"/>
            </a:ext>
          </a:extLst>
        </xdr:cNvPr>
        <xdr:cNvSpPr/>
      </xdr:nvSpPr>
      <xdr:spPr>
        <a:xfrm>
          <a:off x="3978275" y="7829550"/>
          <a:ext cx="972058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69850</xdr:colOff>
      <xdr:row>40</xdr:row>
      <xdr:rowOff>19050</xdr:rowOff>
    </xdr:from>
    <xdr:to>
      <xdr:col>8</xdr:col>
      <xdr:colOff>1048258</xdr:colOff>
      <xdr:row>42</xdr:row>
      <xdr:rowOff>97282</xdr:rowOff>
    </xdr:to>
    <xdr:sp macro="" textlink="">
      <xdr:nvSpPr>
        <xdr:cNvPr id="24" name="Right Arrow 19">
          <a:extLst>
            <a:ext uri="{FF2B5EF4-FFF2-40B4-BE49-F238E27FC236}">
              <a16:creationId xmlns:a16="http://schemas.microsoft.com/office/drawing/2014/main" id="{23A4EA27-E9D2-4B34-9AFB-F0A22EA45F84}"/>
            </a:ext>
          </a:extLst>
        </xdr:cNvPr>
        <xdr:cNvSpPr/>
      </xdr:nvSpPr>
      <xdr:spPr>
        <a:xfrm>
          <a:off x="7000875" y="784860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73025</xdr:colOff>
      <xdr:row>40</xdr:row>
      <xdr:rowOff>22225</xdr:rowOff>
    </xdr:from>
    <xdr:to>
      <xdr:col>11</xdr:col>
      <xdr:colOff>1051433</xdr:colOff>
      <xdr:row>42</xdr:row>
      <xdr:rowOff>100457</xdr:rowOff>
    </xdr:to>
    <xdr:sp macro="" textlink="">
      <xdr:nvSpPr>
        <xdr:cNvPr id="25" name="Right Arrow 19">
          <a:extLst>
            <a:ext uri="{FF2B5EF4-FFF2-40B4-BE49-F238E27FC236}">
              <a16:creationId xmlns:a16="http://schemas.microsoft.com/office/drawing/2014/main" id="{828E8B6B-0DAE-42C8-A323-FEC3900C28E3}"/>
            </a:ext>
          </a:extLst>
        </xdr:cNvPr>
        <xdr:cNvSpPr/>
      </xdr:nvSpPr>
      <xdr:spPr>
        <a:xfrm>
          <a:off x="10045700" y="7854950"/>
          <a:ext cx="981583" cy="4782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20</xdr:col>
      <xdr:colOff>79375</xdr:colOff>
      <xdr:row>39</xdr:row>
      <xdr:rowOff>193675</xdr:rowOff>
    </xdr:from>
    <xdr:ext cx="999831" cy="518205"/>
    <xdr:pic>
      <xdr:nvPicPr>
        <xdr:cNvPr id="26" name="Picture 25">
          <a:extLst>
            <a:ext uri="{FF2B5EF4-FFF2-40B4-BE49-F238E27FC236}">
              <a16:creationId xmlns:a16="http://schemas.microsoft.com/office/drawing/2014/main" id="{F7073486-3DCD-4A00-A1EC-0D24B5309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980150" y="7826375"/>
          <a:ext cx="999831" cy="518205"/>
        </a:xfrm>
        <a:prstGeom prst="rect">
          <a:avLst/>
        </a:prstGeom>
      </xdr:spPr>
    </xdr:pic>
    <xdr:clientData/>
  </xdr:oneCellAnchor>
  <xdr:twoCellAnchor>
    <xdr:from>
      <xdr:col>6</xdr:col>
      <xdr:colOff>111125</xdr:colOff>
      <xdr:row>23</xdr:row>
      <xdr:rowOff>161925</xdr:rowOff>
    </xdr:from>
    <xdr:to>
      <xdr:col>6</xdr:col>
      <xdr:colOff>473780</xdr:colOff>
      <xdr:row>25</xdr:row>
      <xdr:rowOff>48331</xdr:rowOff>
    </xdr:to>
    <xdr:grpSp>
      <xdr:nvGrpSpPr>
        <xdr:cNvPr id="29" name="Group 56">
          <a:extLst>
            <a:ext uri="{FF2B5EF4-FFF2-40B4-BE49-F238E27FC236}">
              <a16:creationId xmlns:a16="http://schemas.microsoft.com/office/drawing/2014/main" id="{2688E794-78C4-4823-95C9-ED7688C1560D}"/>
            </a:ext>
          </a:extLst>
        </xdr:cNvPr>
        <xdr:cNvGrpSpPr>
          <a:grpSpLocks/>
        </xdr:cNvGrpSpPr>
      </xdr:nvGrpSpPr>
      <xdr:grpSpPr bwMode="auto">
        <a:xfrm>
          <a:off x="6016625" y="4937125"/>
          <a:ext cx="362655" cy="299156"/>
          <a:chOff x="304" y="241"/>
          <a:chExt cx="29" cy="29"/>
        </a:xfrm>
      </xdr:grpSpPr>
      <xdr:sp macro="" textlink="">
        <xdr:nvSpPr>
          <xdr:cNvPr id="30" name="Oval 57">
            <a:extLst>
              <a:ext uri="{FF2B5EF4-FFF2-40B4-BE49-F238E27FC236}">
                <a16:creationId xmlns:a16="http://schemas.microsoft.com/office/drawing/2014/main" id="{800234AB-F8B6-4EB2-9DB1-A7744D843D7C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1" name="AutoShape 58">
            <a:extLst>
              <a:ext uri="{FF2B5EF4-FFF2-40B4-BE49-F238E27FC236}">
                <a16:creationId xmlns:a16="http://schemas.microsoft.com/office/drawing/2014/main" id="{3D850291-9B0B-45EF-815D-9E20AF4ECC4D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95250</xdr:colOff>
      <xdr:row>24</xdr:row>
      <xdr:rowOff>0</xdr:rowOff>
    </xdr:from>
    <xdr:to>
      <xdr:col>9</xdr:col>
      <xdr:colOff>457905</xdr:colOff>
      <xdr:row>25</xdr:row>
      <xdr:rowOff>92781</xdr:rowOff>
    </xdr:to>
    <xdr:grpSp>
      <xdr:nvGrpSpPr>
        <xdr:cNvPr id="32" name="Group 56">
          <a:extLst>
            <a:ext uri="{FF2B5EF4-FFF2-40B4-BE49-F238E27FC236}">
              <a16:creationId xmlns:a16="http://schemas.microsoft.com/office/drawing/2014/main" id="{E96A3146-C48F-4FF4-A2C6-25EB50F5B395}"/>
            </a:ext>
          </a:extLst>
        </xdr:cNvPr>
        <xdr:cNvGrpSpPr>
          <a:grpSpLocks/>
        </xdr:cNvGrpSpPr>
      </xdr:nvGrpSpPr>
      <xdr:grpSpPr bwMode="auto">
        <a:xfrm>
          <a:off x="9048750" y="4984750"/>
          <a:ext cx="362655" cy="299156"/>
          <a:chOff x="304" y="241"/>
          <a:chExt cx="29" cy="29"/>
        </a:xfrm>
      </xdr:grpSpPr>
      <xdr:sp macro="" textlink="">
        <xdr:nvSpPr>
          <xdr:cNvPr id="33" name="Oval 57">
            <a:extLst>
              <a:ext uri="{FF2B5EF4-FFF2-40B4-BE49-F238E27FC236}">
                <a16:creationId xmlns:a16="http://schemas.microsoft.com/office/drawing/2014/main" id="{10D1E34A-4690-4E47-8C72-AA135477884F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4" name="AutoShape 58">
            <a:extLst>
              <a:ext uri="{FF2B5EF4-FFF2-40B4-BE49-F238E27FC236}">
                <a16:creationId xmlns:a16="http://schemas.microsoft.com/office/drawing/2014/main" id="{3C180E74-EDFB-48BA-ABB8-DE13B0BE3E6B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66675</xdr:colOff>
      <xdr:row>23</xdr:row>
      <xdr:rowOff>177800</xdr:rowOff>
    </xdr:from>
    <xdr:to>
      <xdr:col>18</xdr:col>
      <xdr:colOff>429330</xdr:colOff>
      <xdr:row>25</xdr:row>
      <xdr:rowOff>64206</xdr:rowOff>
    </xdr:to>
    <xdr:grpSp>
      <xdr:nvGrpSpPr>
        <xdr:cNvPr id="35" name="Group 56">
          <a:extLst>
            <a:ext uri="{FF2B5EF4-FFF2-40B4-BE49-F238E27FC236}">
              <a16:creationId xmlns:a16="http://schemas.microsoft.com/office/drawing/2014/main" id="{383E3D50-029E-4937-B355-DD359D34F18C}"/>
            </a:ext>
          </a:extLst>
        </xdr:cNvPr>
        <xdr:cNvGrpSpPr>
          <a:grpSpLocks/>
        </xdr:cNvGrpSpPr>
      </xdr:nvGrpSpPr>
      <xdr:grpSpPr bwMode="auto">
        <a:xfrm>
          <a:off x="18065750" y="4959350"/>
          <a:ext cx="362655" cy="299156"/>
          <a:chOff x="304" y="241"/>
          <a:chExt cx="29" cy="29"/>
        </a:xfrm>
      </xdr:grpSpPr>
      <xdr:sp macro="" textlink="">
        <xdr:nvSpPr>
          <xdr:cNvPr id="36" name="Oval 57">
            <a:extLst>
              <a:ext uri="{FF2B5EF4-FFF2-40B4-BE49-F238E27FC236}">
                <a16:creationId xmlns:a16="http://schemas.microsoft.com/office/drawing/2014/main" id="{422CECFB-D1A2-434E-BAE8-312104F595BF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37" name="AutoShape 58">
            <a:extLst>
              <a:ext uri="{FF2B5EF4-FFF2-40B4-BE49-F238E27FC236}">
                <a16:creationId xmlns:a16="http://schemas.microsoft.com/office/drawing/2014/main" id="{29078699-B92D-44C7-8AD1-C24F2ED8A1CD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82550</xdr:colOff>
      <xdr:row>24</xdr:row>
      <xdr:rowOff>0</xdr:rowOff>
    </xdr:from>
    <xdr:to>
      <xdr:col>21</xdr:col>
      <xdr:colOff>445205</xdr:colOff>
      <xdr:row>25</xdr:row>
      <xdr:rowOff>92781</xdr:rowOff>
    </xdr:to>
    <xdr:grpSp>
      <xdr:nvGrpSpPr>
        <xdr:cNvPr id="38" name="Group 56">
          <a:extLst>
            <a:ext uri="{FF2B5EF4-FFF2-40B4-BE49-F238E27FC236}">
              <a16:creationId xmlns:a16="http://schemas.microsoft.com/office/drawing/2014/main" id="{F855B05D-6A3C-4196-9F5A-C18868359F10}"/>
            </a:ext>
          </a:extLst>
        </xdr:cNvPr>
        <xdr:cNvGrpSpPr>
          <a:grpSpLocks/>
        </xdr:cNvGrpSpPr>
      </xdr:nvGrpSpPr>
      <xdr:grpSpPr bwMode="auto">
        <a:xfrm>
          <a:off x="21040725" y="4984750"/>
          <a:ext cx="362655" cy="299156"/>
          <a:chOff x="304" y="241"/>
          <a:chExt cx="29" cy="29"/>
        </a:xfrm>
      </xdr:grpSpPr>
      <xdr:sp macro="" textlink="">
        <xdr:nvSpPr>
          <xdr:cNvPr id="39" name="Oval 57">
            <a:extLst>
              <a:ext uri="{FF2B5EF4-FFF2-40B4-BE49-F238E27FC236}">
                <a16:creationId xmlns:a16="http://schemas.microsoft.com/office/drawing/2014/main" id="{2BFB84BA-623D-42F8-9F59-FEBA9BC9BD35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0" name="AutoShape 58">
            <a:extLst>
              <a:ext uri="{FF2B5EF4-FFF2-40B4-BE49-F238E27FC236}">
                <a16:creationId xmlns:a16="http://schemas.microsoft.com/office/drawing/2014/main" id="{0CD61069-1BF9-4FD2-A76A-D63C4944EF8C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187325</xdr:colOff>
      <xdr:row>48</xdr:row>
      <xdr:rowOff>152400</xdr:rowOff>
    </xdr:from>
    <xdr:to>
      <xdr:col>3</xdr:col>
      <xdr:colOff>549980</xdr:colOff>
      <xdr:row>50</xdr:row>
      <xdr:rowOff>38806</xdr:rowOff>
    </xdr:to>
    <xdr:grpSp>
      <xdr:nvGrpSpPr>
        <xdr:cNvPr id="41" name="Group 56">
          <a:extLst>
            <a:ext uri="{FF2B5EF4-FFF2-40B4-BE49-F238E27FC236}">
              <a16:creationId xmlns:a16="http://schemas.microsoft.com/office/drawing/2014/main" id="{5AEC32D3-FB5C-49CF-8FF8-FF5B3AC92BDD}"/>
            </a:ext>
          </a:extLst>
        </xdr:cNvPr>
        <xdr:cNvGrpSpPr>
          <a:grpSpLocks/>
        </xdr:cNvGrpSpPr>
      </xdr:nvGrpSpPr>
      <xdr:grpSpPr bwMode="auto">
        <a:xfrm>
          <a:off x="3140075" y="10137775"/>
          <a:ext cx="362655" cy="299156"/>
          <a:chOff x="304" y="241"/>
          <a:chExt cx="29" cy="29"/>
        </a:xfrm>
      </xdr:grpSpPr>
      <xdr:sp macro="" textlink="">
        <xdr:nvSpPr>
          <xdr:cNvPr id="42" name="Oval 57">
            <a:extLst>
              <a:ext uri="{FF2B5EF4-FFF2-40B4-BE49-F238E27FC236}">
                <a16:creationId xmlns:a16="http://schemas.microsoft.com/office/drawing/2014/main" id="{BFEA99D0-9B6A-466F-BB5F-8DFCACB17145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3" name="AutoShape 58">
            <a:extLst>
              <a:ext uri="{FF2B5EF4-FFF2-40B4-BE49-F238E27FC236}">
                <a16:creationId xmlns:a16="http://schemas.microsoft.com/office/drawing/2014/main" id="{A19AD3DA-1D4E-416F-9833-EB5F2A97D8BF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63500</xdr:colOff>
      <xdr:row>48</xdr:row>
      <xdr:rowOff>180975</xdr:rowOff>
    </xdr:from>
    <xdr:to>
      <xdr:col>18</xdr:col>
      <xdr:colOff>426155</xdr:colOff>
      <xdr:row>50</xdr:row>
      <xdr:rowOff>67381</xdr:rowOff>
    </xdr:to>
    <xdr:grpSp>
      <xdr:nvGrpSpPr>
        <xdr:cNvPr id="44" name="Group 43">
          <a:extLst>
            <a:ext uri="{FF2B5EF4-FFF2-40B4-BE49-F238E27FC236}">
              <a16:creationId xmlns:a16="http://schemas.microsoft.com/office/drawing/2014/main" id="{FA78A9F3-7EA7-4DE5-9388-2211F0680488}"/>
            </a:ext>
          </a:extLst>
        </xdr:cNvPr>
        <xdr:cNvGrpSpPr>
          <a:grpSpLocks/>
        </xdr:cNvGrpSpPr>
      </xdr:nvGrpSpPr>
      <xdr:grpSpPr bwMode="auto">
        <a:xfrm>
          <a:off x="18068925" y="10163175"/>
          <a:ext cx="362655" cy="299156"/>
          <a:chOff x="304" y="241"/>
          <a:chExt cx="29" cy="29"/>
        </a:xfrm>
      </xdr:grpSpPr>
      <xdr:sp macro="" textlink="">
        <xdr:nvSpPr>
          <xdr:cNvPr id="45" name="Oval 44">
            <a:extLst>
              <a:ext uri="{FF2B5EF4-FFF2-40B4-BE49-F238E27FC236}">
                <a16:creationId xmlns:a16="http://schemas.microsoft.com/office/drawing/2014/main" id="{2CE8A806-A463-4129-9FF0-42F69D1D0A5C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6" name="AutoShape 58">
            <a:extLst>
              <a:ext uri="{FF2B5EF4-FFF2-40B4-BE49-F238E27FC236}">
                <a16:creationId xmlns:a16="http://schemas.microsoft.com/office/drawing/2014/main" id="{34F4B1A5-5636-4F13-A39D-0357D93818A4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21</xdr:col>
      <xdr:colOff>85725</xdr:colOff>
      <xdr:row>49</xdr:row>
      <xdr:rowOff>0</xdr:rowOff>
    </xdr:from>
    <xdr:to>
      <xdr:col>21</xdr:col>
      <xdr:colOff>448380</xdr:colOff>
      <xdr:row>50</xdr:row>
      <xdr:rowOff>92781</xdr:rowOff>
    </xdr:to>
    <xdr:grpSp>
      <xdr:nvGrpSpPr>
        <xdr:cNvPr id="47" name="Group 56">
          <a:extLst>
            <a:ext uri="{FF2B5EF4-FFF2-40B4-BE49-F238E27FC236}">
              <a16:creationId xmlns:a16="http://schemas.microsoft.com/office/drawing/2014/main" id="{4810425B-4640-4B34-BA9D-1CA7C759BFB5}"/>
            </a:ext>
          </a:extLst>
        </xdr:cNvPr>
        <xdr:cNvGrpSpPr>
          <a:grpSpLocks/>
        </xdr:cNvGrpSpPr>
      </xdr:nvGrpSpPr>
      <xdr:grpSpPr bwMode="auto">
        <a:xfrm>
          <a:off x="21037550" y="10191750"/>
          <a:ext cx="362655" cy="299156"/>
          <a:chOff x="304" y="241"/>
          <a:chExt cx="29" cy="29"/>
        </a:xfrm>
      </xdr:grpSpPr>
      <xdr:sp macro="" textlink="">
        <xdr:nvSpPr>
          <xdr:cNvPr id="48" name="Oval 57">
            <a:extLst>
              <a:ext uri="{FF2B5EF4-FFF2-40B4-BE49-F238E27FC236}">
                <a16:creationId xmlns:a16="http://schemas.microsoft.com/office/drawing/2014/main" id="{45A8C843-584B-4A9F-B93D-1E91FFB3C346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49" name="AutoShape 58">
            <a:extLst>
              <a:ext uri="{FF2B5EF4-FFF2-40B4-BE49-F238E27FC236}">
                <a16:creationId xmlns:a16="http://schemas.microsoft.com/office/drawing/2014/main" id="{A3A33504-F0DE-47E5-84E4-32FD1E8B90DF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95250</xdr:colOff>
      <xdr:row>24</xdr:row>
      <xdr:rowOff>0</xdr:rowOff>
    </xdr:from>
    <xdr:to>
      <xdr:col>12</xdr:col>
      <xdr:colOff>457905</xdr:colOff>
      <xdr:row>25</xdr:row>
      <xdr:rowOff>92781</xdr:rowOff>
    </xdr:to>
    <xdr:grpSp>
      <xdr:nvGrpSpPr>
        <xdr:cNvPr id="52" name="Group 56">
          <a:extLst>
            <a:ext uri="{FF2B5EF4-FFF2-40B4-BE49-F238E27FC236}">
              <a16:creationId xmlns:a16="http://schemas.microsoft.com/office/drawing/2014/main" id="{7359FC0F-4A69-48DE-ABAC-64890638D3AB}"/>
            </a:ext>
          </a:extLst>
        </xdr:cNvPr>
        <xdr:cNvGrpSpPr>
          <a:grpSpLocks/>
        </xdr:cNvGrpSpPr>
      </xdr:nvGrpSpPr>
      <xdr:grpSpPr bwMode="auto">
        <a:xfrm>
          <a:off x="12096750" y="4984750"/>
          <a:ext cx="362655" cy="299156"/>
          <a:chOff x="304" y="241"/>
          <a:chExt cx="29" cy="29"/>
        </a:xfrm>
      </xdr:grpSpPr>
      <xdr:sp macro="" textlink="">
        <xdr:nvSpPr>
          <xdr:cNvPr id="53" name="Oval 57">
            <a:extLst>
              <a:ext uri="{FF2B5EF4-FFF2-40B4-BE49-F238E27FC236}">
                <a16:creationId xmlns:a16="http://schemas.microsoft.com/office/drawing/2014/main" id="{6973C4F9-2ADF-404D-B395-9C56E1C64A19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4" name="AutoShape 58">
            <a:extLst>
              <a:ext uri="{FF2B5EF4-FFF2-40B4-BE49-F238E27FC236}">
                <a16:creationId xmlns:a16="http://schemas.microsoft.com/office/drawing/2014/main" id="{3647FE4F-5C93-4182-BEA8-749DA135DF73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95250</xdr:colOff>
      <xdr:row>24</xdr:row>
      <xdr:rowOff>0</xdr:rowOff>
    </xdr:from>
    <xdr:to>
      <xdr:col>15</xdr:col>
      <xdr:colOff>457905</xdr:colOff>
      <xdr:row>25</xdr:row>
      <xdr:rowOff>92781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id="{5ADED09F-8C53-4B70-9E5E-1AD709E5F1B3}"/>
            </a:ext>
          </a:extLst>
        </xdr:cNvPr>
        <xdr:cNvGrpSpPr>
          <a:grpSpLocks/>
        </xdr:cNvGrpSpPr>
      </xdr:nvGrpSpPr>
      <xdr:grpSpPr bwMode="auto">
        <a:xfrm>
          <a:off x="15144750" y="4984750"/>
          <a:ext cx="362655" cy="299156"/>
          <a:chOff x="304" y="241"/>
          <a:chExt cx="29" cy="29"/>
        </a:xfrm>
      </xdr:grpSpPr>
      <xdr:sp macro="" textlink="">
        <xdr:nvSpPr>
          <xdr:cNvPr id="58" name="Oval 57">
            <a:extLst>
              <a:ext uri="{FF2B5EF4-FFF2-40B4-BE49-F238E27FC236}">
                <a16:creationId xmlns:a16="http://schemas.microsoft.com/office/drawing/2014/main" id="{7E3FBAC4-532F-467E-A83E-DCDE1C73C096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59" name="AutoShape 58">
            <a:extLst>
              <a:ext uri="{FF2B5EF4-FFF2-40B4-BE49-F238E27FC236}">
                <a16:creationId xmlns:a16="http://schemas.microsoft.com/office/drawing/2014/main" id="{D8A3EC92-0302-4992-A87F-239DF5DC9F77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95250</xdr:colOff>
      <xdr:row>49</xdr:row>
      <xdr:rowOff>0</xdr:rowOff>
    </xdr:from>
    <xdr:to>
      <xdr:col>15</xdr:col>
      <xdr:colOff>457905</xdr:colOff>
      <xdr:row>50</xdr:row>
      <xdr:rowOff>92781</xdr:rowOff>
    </xdr:to>
    <xdr:grpSp>
      <xdr:nvGrpSpPr>
        <xdr:cNvPr id="60" name="Group 56">
          <a:extLst>
            <a:ext uri="{FF2B5EF4-FFF2-40B4-BE49-F238E27FC236}">
              <a16:creationId xmlns:a16="http://schemas.microsoft.com/office/drawing/2014/main" id="{C32ED5BB-1B1C-4AAF-A8C4-9941EA76ED7F}"/>
            </a:ext>
          </a:extLst>
        </xdr:cNvPr>
        <xdr:cNvGrpSpPr>
          <a:grpSpLocks/>
        </xdr:cNvGrpSpPr>
      </xdr:nvGrpSpPr>
      <xdr:grpSpPr bwMode="auto">
        <a:xfrm>
          <a:off x="15144750" y="10191750"/>
          <a:ext cx="362655" cy="299156"/>
          <a:chOff x="304" y="241"/>
          <a:chExt cx="29" cy="29"/>
        </a:xfrm>
      </xdr:grpSpPr>
      <xdr:sp macro="" textlink="">
        <xdr:nvSpPr>
          <xdr:cNvPr id="61" name="Oval 57">
            <a:extLst>
              <a:ext uri="{FF2B5EF4-FFF2-40B4-BE49-F238E27FC236}">
                <a16:creationId xmlns:a16="http://schemas.microsoft.com/office/drawing/2014/main" id="{CB028B82-217B-461C-A565-C323549467CE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62" name="AutoShape 58">
            <a:extLst>
              <a:ext uri="{FF2B5EF4-FFF2-40B4-BE49-F238E27FC236}">
                <a16:creationId xmlns:a16="http://schemas.microsoft.com/office/drawing/2014/main" id="{7520D263-B6D1-4230-B42C-DE0176DC3B7B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 editAs="oneCell">
    <xdr:from>
      <xdr:col>14</xdr:col>
      <xdr:colOff>95250</xdr:colOff>
      <xdr:row>15</xdr:row>
      <xdr:rowOff>31750</xdr:rowOff>
    </xdr:from>
    <xdr:to>
      <xdr:col>15</xdr:col>
      <xdr:colOff>2627</xdr:colOff>
      <xdr:row>17</xdr:row>
      <xdr:rowOff>143301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34387A56-0AE0-4349-BE43-82F027D3F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106400" y="2828925"/>
          <a:ext cx="1002752" cy="514776"/>
        </a:xfrm>
        <a:prstGeom prst="rect">
          <a:avLst/>
        </a:prstGeom>
      </xdr:spPr>
    </xdr:pic>
    <xdr:clientData/>
  </xdr:twoCellAnchor>
  <xdr:twoCellAnchor editAs="oneCell">
    <xdr:from>
      <xdr:col>17</xdr:col>
      <xdr:colOff>63500</xdr:colOff>
      <xdr:row>15</xdr:row>
      <xdr:rowOff>47625</xdr:rowOff>
    </xdr:from>
    <xdr:to>
      <xdr:col>17</xdr:col>
      <xdr:colOff>1066252</xdr:colOff>
      <xdr:row>17</xdr:row>
      <xdr:rowOff>159176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2497A349-1F91-4A8E-9C28-C3E49F480B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21050" y="2844800"/>
          <a:ext cx="999577" cy="514776"/>
        </a:xfrm>
        <a:prstGeom prst="rect">
          <a:avLst/>
        </a:prstGeom>
      </xdr:spPr>
    </xdr:pic>
    <xdr:clientData/>
  </xdr:twoCellAnchor>
  <xdr:twoCellAnchor editAs="oneCell">
    <xdr:from>
      <xdr:col>14</xdr:col>
      <xdr:colOff>63500</xdr:colOff>
      <xdr:row>40</xdr:row>
      <xdr:rowOff>15875</xdr:rowOff>
    </xdr:from>
    <xdr:to>
      <xdr:col>14</xdr:col>
      <xdr:colOff>1066506</xdr:colOff>
      <xdr:row>42</xdr:row>
      <xdr:rowOff>139873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782918A3-C1C7-4E30-AE25-9A94CD384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077825" y="7845425"/>
          <a:ext cx="999831" cy="524048"/>
        </a:xfrm>
        <a:prstGeom prst="rect">
          <a:avLst/>
        </a:prstGeom>
      </xdr:spPr>
    </xdr:pic>
    <xdr:clientData/>
  </xdr:twoCellAnchor>
  <xdr:twoCellAnchor editAs="oneCell">
    <xdr:from>
      <xdr:col>16</xdr:col>
      <xdr:colOff>911225</xdr:colOff>
      <xdr:row>18</xdr:row>
      <xdr:rowOff>149225</xdr:rowOff>
    </xdr:from>
    <xdr:to>
      <xdr:col>18</xdr:col>
      <xdr:colOff>34925</xdr:colOff>
      <xdr:row>21</xdr:row>
      <xdr:rowOff>168923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00F48675-7920-4840-9BA2-F7BEB4C0D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548100" y="3863975"/>
          <a:ext cx="1187450" cy="63882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40</xdr:row>
      <xdr:rowOff>15875</xdr:rowOff>
    </xdr:from>
    <xdr:to>
      <xdr:col>18</xdr:col>
      <xdr:colOff>2627</xdr:colOff>
      <xdr:row>42</xdr:row>
      <xdr:rowOff>124251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B1689141-8C49-4A57-82C4-58F2BE680F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49625" y="7845425"/>
          <a:ext cx="1002752" cy="508426"/>
        </a:xfrm>
        <a:prstGeom prst="rect">
          <a:avLst/>
        </a:prstGeom>
      </xdr:spPr>
    </xdr:pic>
    <xdr:clientData/>
  </xdr:twoCellAnchor>
  <xdr:twoCellAnchor>
    <xdr:from>
      <xdr:col>15</xdr:col>
      <xdr:colOff>95250</xdr:colOff>
      <xdr:row>49</xdr:row>
      <xdr:rowOff>0</xdr:rowOff>
    </xdr:from>
    <xdr:to>
      <xdr:col>15</xdr:col>
      <xdr:colOff>457905</xdr:colOff>
      <xdr:row>50</xdr:row>
      <xdr:rowOff>92781</xdr:rowOff>
    </xdr:to>
    <xdr:grpSp>
      <xdr:nvGrpSpPr>
        <xdr:cNvPr id="68" name="Group 56">
          <a:extLst>
            <a:ext uri="{FF2B5EF4-FFF2-40B4-BE49-F238E27FC236}">
              <a16:creationId xmlns:a16="http://schemas.microsoft.com/office/drawing/2014/main" id="{6F9D09AB-6931-43C5-AD3D-48BA4B130510}"/>
            </a:ext>
          </a:extLst>
        </xdr:cNvPr>
        <xdr:cNvGrpSpPr>
          <a:grpSpLocks/>
        </xdr:cNvGrpSpPr>
      </xdr:nvGrpSpPr>
      <xdr:grpSpPr bwMode="auto">
        <a:xfrm>
          <a:off x="15144750" y="10191750"/>
          <a:ext cx="362655" cy="299156"/>
          <a:chOff x="304" y="241"/>
          <a:chExt cx="29" cy="29"/>
        </a:xfrm>
      </xdr:grpSpPr>
      <xdr:sp macro="" textlink="">
        <xdr:nvSpPr>
          <xdr:cNvPr id="69" name="Oval 57">
            <a:extLst>
              <a:ext uri="{FF2B5EF4-FFF2-40B4-BE49-F238E27FC236}">
                <a16:creationId xmlns:a16="http://schemas.microsoft.com/office/drawing/2014/main" id="{5AFA0254-DBEB-4710-AFAD-FE842CC016CC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70" name="AutoShape 58">
            <a:extLst>
              <a:ext uri="{FF2B5EF4-FFF2-40B4-BE49-F238E27FC236}">
                <a16:creationId xmlns:a16="http://schemas.microsoft.com/office/drawing/2014/main" id="{A8CB70B5-130D-455A-A088-568857BF8C01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95250</xdr:colOff>
      <xdr:row>49</xdr:row>
      <xdr:rowOff>0</xdr:rowOff>
    </xdr:from>
    <xdr:to>
      <xdr:col>15</xdr:col>
      <xdr:colOff>457905</xdr:colOff>
      <xdr:row>50</xdr:row>
      <xdr:rowOff>92781</xdr:rowOff>
    </xdr:to>
    <xdr:grpSp>
      <xdr:nvGrpSpPr>
        <xdr:cNvPr id="71" name="Group 56">
          <a:extLst>
            <a:ext uri="{FF2B5EF4-FFF2-40B4-BE49-F238E27FC236}">
              <a16:creationId xmlns:a16="http://schemas.microsoft.com/office/drawing/2014/main" id="{C6672F3F-989C-482D-B8B3-64BB451A925A}"/>
            </a:ext>
          </a:extLst>
        </xdr:cNvPr>
        <xdr:cNvGrpSpPr>
          <a:grpSpLocks/>
        </xdr:cNvGrpSpPr>
      </xdr:nvGrpSpPr>
      <xdr:grpSpPr bwMode="auto">
        <a:xfrm>
          <a:off x="15144750" y="10191750"/>
          <a:ext cx="362655" cy="299156"/>
          <a:chOff x="304" y="241"/>
          <a:chExt cx="29" cy="29"/>
        </a:xfrm>
      </xdr:grpSpPr>
      <xdr:sp macro="" textlink="">
        <xdr:nvSpPr>
          <xdr:cNvPr id="72" name="Oval 57">
            <a:extLst>
              <a:ext uri="{FF2B5EF4-FFF2-40B4-BE49-F238E27FC236}">
                <a16:creationId xmlns:a16="http://schemas.microsoft.com/office/drawing/2014/main" id="{E12EA4AD-BA22-42A5-B65C-0DC1264DBBAA}"/>
              </a:ext>
            </a:extLst>
          </xdr:cNvPr>
          <xdr:cNvSpPr>
            <a:spLocks noChangeArrowheads="1"/>
          </xdr:cNvSpPr>
        </xdr:nvSpPr>
        <xdr:spPr bwMode="auto">
          <a:xfrm>
            <a:off x="308" y="241"/>
            <a:ext cx="22" cy="22"/>
          </a:xfrm>
          <a:prstGeom prst="ellipse">
            <a:avLst/>
          </a:prstGeom>
          <a:solidFill>
            <a:srgbClr val="FFFF00"/>
          </a:solidFill>
          <a:ln w="9525">
            <a:solidFill>
              <a:srgbClr val="000000"/>
            </a:solidFill>
            <a:round/>
            <a:headEnd/>
            <a:tailEnd/>
          </a:ln>
          <a:effectLst/>
        </xdr:spPr>
        <xdr:txBody>
          <a:bodyPr anchor="ctr"/>
          <a:lstStyle/>
          <a:p>
            <a:pPr algn="ctr"/>
            <a:r>
              <a:rPr lang="en-US"/>
              <a:t>1</a:t>
            </a:r>
          </a:p>
        </xdr:txBody>
      </xdr:sp>
      <xdr:sp macro="" textlink="">
        <xdr:nvSpPr>
          <xdr:cNvPr id="73" name="AutoShape 58">
            <a:extLst>
              <a:ext uri="{FF2B5EF4-FFF2-40B4-BE49-F238E27FC236}">
                <a16:creationId xmlns:a16="http://schemas.microsoft.com/office/drawing/2014/main" id="{D494491D-AC97-4854-9AD2-365C14066BE6}"/>
              </a:ext>
            </a:extLst>
          </xdr:cNvPr>
          <xdr:cNvSpPr>
            <a:spLocks noChangeArrowheads="1"/>
          </xdr:cNvSpPr>
        </xdr:nvSpPr>
        <xdr:spPr bwMode="auto">
          <a:xfrm flipV="1">
            <a:off x="304" y="251"/>
            <a:ext cx="29" cy="19"/>
          </a:xfrm>
          <a:custGeom>
            <a:avLst/>
            <a:gdLst>
              <a:gd name="T0" fmla="*/ 0 w 21600"/>
              <a:gd name="T1" fmla="*/ 0 h 21600"/>
              <a:gd name="T2" fmla="*/ 0 w 21600"/>
              <a:gd name="T3" fmla="*/ 0 h 21600"/>
              <a:gd name="T4" fmla="*/ 0 w 21600"/>
              <a:gd name="T5" fmla="*/ 0 h 21600"/>
              <a:gd name="T6" fmla="*/ 0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0 w 21600"/>
              <a:gd name="T13" fmla="*/ 0 h 21600"/>
              <a:gd name="T14" fmla="*/ 21600 w 21600"/>
              <a:gd name="T15" fmla="*/ 11368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2979" y="9094"/>
                </a:moveTo>
                <a:cubicBezTo>
                  <a:pt x="3781" y="5417"/>
                  <a:pt x="7036" y="2795"/>
                  <a:pt x="10800" y="2796"/>
                </a:cubicBezTo>
                <a:cubicBezTo>
                  <a:pt x="14563" y="2796"/>
                  <a:pt x="17818" y="5417"/>
                  <a:pt x="18620" y="9094"/>
                </a:cubicBezTo>
                <a:lnTo>
                  <a:pt x="21351" y="8498"/>
                </a:lnTo>
                <a:cubicBezTo>
                  <a:pt x="20269" y="3537"/>
                  <a:pt x="15877" y="-1"/>
                  <a:pt x="10799" y="0"/>
                </a:cubicBezTo>
                <a:cubicBezTo>
                  <a:pt x="5722" y="0"/>
                  <a:pt x="1330" y="3537"/>
                  <a:pt x="248" y="8498"/>
                </a:cubicBezTo>
                <a:lnTo>
                  <a:pt x="2979" y="9094"/>
                </a:lnTo>
                <a:close/>
              </a:path>
            </a:pathLst>
          </a:cu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BFEF7-B806-455B-B155-1F6A9FF89F8D}">
  <dimension ref="B2:W65"/>
  <sheetViews>
    <sheetView zoomScale="60" zoomScaleNormal="60" workbookViewId="0">
      <selection activeCell="T49" sqref="T49"/>
    </sheetView>
  </sheetViews>
  <sheetFormatPr defaultRowHeight="15.5" x14ac:dyDescent="0.35"/>
  <cols>
    <col min="1" max="1" width="8.7265625" style="1"/>
    <col min="2" max="2" width="8.7265625" style="1" customWidth="1"/>
    <col min="3" max="3" width="26" style="1" customWidth="1"/>
    <col min="4" max="5" width="12.6328125" style="1" customWidth="1"/>
    <col min="6" max="6" width="15.6328125" style="1" customWidth="1"/>
    <col min="7" max="8" width="12.6328125" style="1" customWidth="1"/>
    <col min="9" max="9" width="15.6328125" style="1" customWidth="1"/>
    <col min="10" max="11" width="12.6328125" style="1" customWidth="1"/>
    <col min="12" max="12" width="15.6328125" style="1" customWidth="1"/>
    <col min="13" max="14" width="12.6328125" style="1" customWidth="1"/>
    <col min="15" max="15" width="15.6328125" style="1" customWidth="1"/>
    <col min="16" max="17" width="12.6328125" style="1" customWidth="1"/>
    <col min="18" max="18" width="3.54296875" style="1" customWidth="1"/>
    <col min="19" max="19" width="31.90625" style="1" customWidth="1"/>
    <col min="20" max="20" width="18.6328125" style="1" customWidth="1"/>
    <col min="21" max="21" width="8.7265625" style="1"/>
    <col min="22" max="22" width="8.7265625" style="57"/>
    <col min="23" max="16384" width="8.7265625" style="1"/>
  </cols>
  <sheetData>
    <row r="2" spans="2:23" x14ac:dyDescent="0.35">
      <c r="B2" s="68" t="s">
        <v>78</v>
      </c>
      <c r="C2" s="69"/>
      <c r="D2" s="11">
        <v>0.75</v>
      </c>
    </row>
    <row r="3" spans="2:23" x14ac:dyDescent="0.35">
      <c r="B3" s="68" t="s">
        <v>79</v>
      </c>
      <c r="C3" s="69"/>
      <c r="D3" s="11">
        <v>1.21</v>
      </c>
    </row>
    <row r="4" spans="2:23" x14ac:dyDescent="0.35">
      <c r="B4" s="68" t="s">
        <v>22</v>
      </c>
      <c r="C4" s="69"/>
      <c r="D4" s="11">
        <v>15</v>
      </c>
    </row>
    <row r="5" spans="2:23" x14ac:dyDescent="0.35">
      <c r="B5" s="68" t="s">
        <v>23</v>
      </c>
      <c r="C5" s="69"/>
      <c r="D5" s="7">
        <v>100</v>
      </c>
    </row>
    <row r="14" spans="2:23" ht="18.5" x14ac:dyDescent="0.45">
      <c r="D14" s="67" t="s">
        <v>80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0"/>
      <c r="S14" s="60"/>
      <c r="T14" s="60"/>
      <c r="U14" s="60"/>
      <c r="V14" s="60"/>
      <c r="W14" s="60"/>
    </row>
    <row r="15" spans="2:23" ht="16" thickBot="1" x14ac:dyDescent="0.4">
      <c r="B15" s="90" t="s">
        <v>27</v>
      </c>
      <c r="P15" s="4"/>
      <c r="Q15" s="4"/>
    </row>
    <row r="16" spans="2:23" ht="16" thickTop="1" x14ac:dyDescent="0.35">
      <c r="B16" s="91"/>
      <c r="D16" s="70" t="s">
        <v>10</v>
      </c>
      <c r="E16" s="71"/>
      <c r="F16" s="10"/>
      <c r="G16" s="70" t="s">
        <v>11</v>
      </c>
      <c r="H16" s="71"/>
      <c r="I16" s="10"/>
      <c r="J16" s="70" t="s">
        <v>12</v>
      </c>
      <c r="K16" s="71"/>
      <c r="L16" s="10"/>
      <c r="M16" s="70" t="s">
        <v>13</v>
      </c>
      <c r="N16" s="71"/>
      <c r="O16" s="10"/>
      <c r="P16" s="70" t="s">
        <v>14</v>
      </c>
      <c r="Q16" s="71"/>
      <c r="R16" s="10"/>
      <c r="S16" s="10"/>
      <c r="T16" s="10"/>
    </row>
    <row r="17" spans="2:22" ht="16" thickBot="1" x14ac:dyDescent="0.4">
      <c r="B17" s="91"/>
      <c r="D17" s="72"/>
      <c r="E17" s="73"/>
      <c r="F17" s="10"/>
      <c r="G17" s="72"/>
      <c r="H17" s="73"/>
      <c r="I17" s="10"/>
      <c r="J17" s="72"/>
      <c r="K17" s="73"/>
      <c r="L17" s="10"/>
      <c r="M17" s="72"/>
      <c r="N17" s="73"/>
      <c r="O17" s="10"/>
      <c r="P17" s="72"/>
      <c r="Q17" s="73"/>
      <c r="R17" s="10"/>
      <c r="S17" s="10"/>
      <c r="T17" s="10"/>
    </row>
    <row r="18" spans="2:22" ht="16" customHeight="1" thickTop="1" x14ac:dyDescent="0.35">
      <c r="B18" s="91"/>
      <c r="D18" s="74" t="s">
        <v>24</v>
      </c>
      <c r="E18" s="75"/>
      <c r="F18" s="9"/>
      <c r="G18" s="74" t="s">
        <v>25</v>
      </c>
      <c r="H18" s="75"/>
      <c r="I18" s="10"/>
      <c r="J18" s="74" t="s">
        <v>26</v>
      </c>
      <c r="K18" s="75"/>
      <c r="L18" s="10"/>
      <c r="M18" s="86"/>
      <c r="N18" s="87"/>
      <c r="O18" s="10"/>
      <c r="P18" s="74" t="s">
        <v>18</v>
      </c>
      <c r="Q18" s="75"/>
      <c r="R18" s="10"/>
      <c r="S18" s="10"/>
      <c r="T18" s="10"/>
    </row>
    <row r="19" spans="2:22" x14ac:dyDescent="0.35">
      <c r="B19" s="91"/>
      <c r="D19" s="76"/>
      <c r="E19" s="77"/>
      <c r="F19" s="10"/>
      <c r="G19" s="76"/>
      <c r="H19" s="77"/>
      <c r="I19" s="10"/>
      <c r="J19" s="76"/>
      <c r="K19" s="77"/>
      <c r="L19" s="10"/>
      <c r="M19" s="88"/>
      <c r="N19" s="89"/>
      <c r="O19" s="10"/>
      <c r="P19" s="76"/>
      <c r="Q19" s="77"/>
      <c r="R19" s="10"/>
      <c r="S19" s="10"/>
      <c r="T19" s="10"/>
    </row>
    <row r="20" spans="2:22" x14ac:dyDescent="0.35">
      <c r="B20" s="91"/>
      <c r="D20" s="76"/>
      <c r="E20" s="77"/>
      <c r="F20" s="10"/>
      <c r="G20" s="76"/>
      <c r="H20" s="77"/>
      <c r="I20" s="10"/>
      <c r="J20" s="76"/>
      <c r="K20" s="77"/>
      <c r="L20" s="10"/>
      <c r="M20" s="26"/>
      <c r="N20" s="27"/>
      <c r="O20" s="10"/>
      <c r="P20" s="76"/>
      <c r="Q20" s="77"/>
      <c r="R20" s="10"/>
      <c r="S20" s="10"/>
      <c r="T20" s="10"/>
    </row>
    <row r="21" spans="2:22" x14ac:dyDescent="0.35">
      <c r="B21" s="91"/>
      <c r="D21" s="76"/>
      <c r="E21" s="77"/>
      <c r="F21" s="10"/>
      <c r="G21" s="76"/>
      <c r="H21" s="77"/>
      <c r="I21" s="10"/>
      <c r="J21" s="76"/>
      <c r="K21" s="77"/>
      <c r="L21" s="10"/>
      <c r="M21" s="28"/>
      <c r="N21" s="2"/>
      <c r="O21" s="10"/>
      <c r="P21" s="76"/>
      <c r="Q21" s="77"/>
      <c r="R21" s="10"/>
      <c r="S21" s="10"/>
      <c r="T21" s="10"/>
    </row>
    <row r="22" spans="2:22" x14ac:dyDescent="0.35">
      <c r="B22" s="91"/>
      <c r="D22" s="76"/>
      <c r="E22" s="77"/>
      <c r="F22" s="10"/>
      <c r="G22" s="76"/>
      <c r="H22" s="77"/>
      <c r="I22" s="10"/>
      <c r="J22" s="76"/>
      <c r="K22" s="77"/>
      <c r="L22" s="10"/>
      <c r="M22" s="28"/>
      <c r="N22" s="2"/>
      <c r="O22" s="10"/>
      <c r="P22" s="76"/>
      <c r="Q22" s="77"/>
      <c r="R22" s="10"/>
      <c r="S22" s="10"/>
      <c r="T22" s="10"/>
    </row>
    <row r="23" spans="2:22" ht="16" customHeight="1" x14ac:dyDescent="0.35">
      <c r="B23" s="91"/>
      <c r="D23" s="76"/>
      <c r="E23" s="77"/>
      <c r="F23" s="10"/>
      <c r="G23" s="76"/>
      <c r="H23" s="77"/>
      <c r="I23" s="10"/>
      <c r="J23" s="76"/>
      <c r="K23" s="77"/>
      <c r="L23" s="10"/>
      <c r="M23" s="26"/>
      <c r="N23" s="27"/>
      <c r="O23" s="10"/>
      <c r="P23" s="76"/>
      <c r="Q23" s="77"/>
      <c r="R23" s="10"/>
      <c r="S23" s="10"/>
      <c r="T23" s="10"/>
    </row>
    <row r="24" spans="2:22" ht="16" customHeight="1" x14ac:dyDescent="0.35">
      <c r="B24" s="91"/>
      <c r="D24" s="76"/>
      <c r="E24" s="77"/>
      <c r="F24" s="10"/>
      <c r="G24" s="76"/>
      <c r="H24" s="77"/>
      <c r="I24" s="10"/>
      <c r="J24" s="76"/>
      <c r="K24" s="77"/>
      <c r="L24" s="10"/>
      <c r="M24" s="26"/>
      <c r="N24" s="27"/>
      <c r="O24" s="10"/>
      <c r="P24" s="76"/>
      <c r="Q24" s="77"/>
      <c r="R24" s="10"/>
      <c r="S24" s="10"/>
      <c r="T24" s="10"/>
    </row>
    <row r="25" spans="2:22" x14ac:dyDescent="0.35">
      <c r="B25" s="91"/>
      <c r="D25" s="76"/>
      <c r="E25" s="77"/>
      <c r="F25" s="10"/>
      <c r="G25" s="76"/>
      <c r="H25" s="77"/>
      <c r="I25" s="10"/>
      <c r="J25" s="76"/>
      <c r="K25" s="77"/>
      <c r="L25" s="10"/>
      <c r="M25" s="26"/>
      <c r="N25" s="27"/>
      <c r="O25" s="10"/>
      <c r="P25" s="76"/>
      <c r="Q25" s="77"/>
      <c r="R25" s="10"/>
      <c r="S25" s="10"/>
      <c r="T25" s="10"/>
    </row>
    <row r="26" spans="2:22" ht="16" thickBot="1" x14ac:dyDescent="0.4">
      <c r="B26" s="92"/>
      <c r="D26" s="78"/>
      <c r="E26" s="79"/>
      <c r="F26" s="29"/>
      <c r="G26" s="78"/>
      <c r="H26" s="79"/>
      <c r="I26" s="29"/>
      <c r="J26" s="78"/>
      <c r="K26" s="79"/>
      <c r="L26" s="29"/>
      <c r="M26" s="30"/>
      <c r="N26" s="31"/>
      <c r="O26" s="29"/>
      <c r="P26" s="32"/>
      <c r="Q26" s="33"/>
      <c r="R26" s="10"/>
      <c r="S26" s="10"/>
      <c r="T26" s="10"/>
    </row>
    <row r="27" spans="2:22" ht="16" thickTop="1" x14ac:dyDescent="0.3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2:22" x14ac:dyDescent="0.35">
      <c r="D28" s="7" t="s">
        <v>15</v>
      </c>
      <c r="E28" s="7">
        <v>120</v>
      </c>
      <c r="F28" s="8"/>
      <c r="G28" s="7" t="s">
        <v>15</v>
      </c>
      <c r="H28" s="7">
        <v>120</v>
      </c>
      <c r="I28" s="9"/>
      <c r="J28" s="7" t="s">
        <v>15</v>
      </c>
      <c r="K28" s="7">
        <v>120</v>
      </c>
      <c r="L28" s="9"/>
      <c r="M28" s="7" t="s">
        <v>15</v>
      </c>
      <c r="N28" s="7">
        <v>95</v>
      </c>
      <c r="O28" s="9"/>
      <c r="P28" s="7" t="s">
        <v>15</v>
      </c>
      <c r="Q28" s="7">
        <f>K28-N28</f>
        <v>25</v>
      </c>
      <c r="R28" s="10"/>
      <c r="S28" s="64" t="s">
        <v>42</v>
      </c>
      <c r="T28" s="65"/>
      <c r="V28" s="59"/>
    </row>
    <row r="29" spans="2:22" x14ac:dyDescent="0.35">
      <c r="D29" s="7" t="s">
        <v>35</v>
      </c>
      <c r="E29" s="11">
        <f>$D$2*E28</f>
        <v>90</v>
      </c>
      <c r="F29" s="12"/>
      <c r="G29" s="7" t="s">
        <v>35</v>
      </c>
      <c r="H29" s="11">
        <f>$D$2*H28</f>
        <v>90</v>
      </c>
      <c r="I29" s="12"/>
      <c r="J29" s="7" t="s">
        <v>35</v>
      </c>
      <c r="K29" s="11">
        <f>$D$2*K28</f>
        <v>90</v>
      </c>
      <c r="L29" s="12"/>
      <c r="M29" s="7" t="s">
        <v>35</v>
      </c>
      <c r="N29" s="11">
        <f>$D$2*N28</f>
        <v>71.25</v>
      </c>
      <c r="O29" s="12"/>
      <c r="P29" s="7" t="s">
        <v>35</v>
      </c>
      <c r="Q29" s="11">
        <f>$D$2*Q28</f>
        <v>18.75</v>
      </c>
      <c r="R29" s="10"/>
      <c r="S29" s="7" t="s">
        <v>36</v>
      </c>
      <c r="T29" s="11">
        <f>N29+Q29</f>
        <v>90</v>
      </c>
      <c r="V29" s="13"/>
    </row>
    <row r="30" spans="2:22" x14ac:dyDescent="0.35">
      <c r="D30" s="7" t="s">
        <v>16</v>
      </c>
      <c r="E30" s="14">
        <v>1</v>
      </c>
      <c r="F30" s="10"/>
      <c r="G30" s="7" t="s">
        <v>16</v>
      </c>
      <c r="H30" s="14">
        <v>0.5</v>
      </c>
      <c r="I30" s="10"/>
      <c r="J30" s="7" t="s">
        <v>16</v>
      </c>
      <c r="K30" s="14">
        <v>1.5</v>
      </c>
      <c r="L30" s="10"/>
      <c r="M30" s="7" t="s">
        <v>16</v>
      </c>
      <c r="N30" s="14">
        <v>1.5</v>
      </c>
      <c r="O30" s="10"/>
      <c r="P30" s="7" t="s">
        <v>16</v>
      </c>
      <c r="Q30" s="14">
        <v>0.5</v>
      </c>
      <c r="R30" s="10"/>
      <c r="S30" s="7" t="s">
        <v>19</v>
      </c>
      <c r="T30" s="14">
        <f>E30+H30+K30+N30+Q30</f>
        <v>5</v>
      </c>
      <c r="V30" s="58"/>
    </row>
    <row r="31" spans="2:22" ht="17" customHeight="1" x14ac:dyDescent="0.35">
      <c r="D31" s="7" t="s">
        <v>17</v>
      </c>
      <c r="E31" s="11">
        <f>$D$4*E30</f>
        <v>15</v>
      </c>
      <c r="F31" s="15"/>
      <c r="G31" s="35" t="s">
        <v>17</v>
      </c>
      <c r="H31" s="11">
        <f>$D$4*H30</f>
        <v>7.5</v>
      </c>
      <c r="I31" s="15"/>
      <c r="J31" s="35" t="s">
        <v>17</v>
      </c>
      <c r="K31" s="11">
        <f>$D$4*K30</f>
        <v>22.5</v>
      </c>
      <c r="L31" s="15"/>
      <c r="M31" s="35" t="s">
        <v>17</v>
      </c>
      <c r="N31" s="11">
        <f>$D$4*N30</f>
        <v>22.5</v>
      </c>
      <c r="O31" s="15"/>
      <c r="P31" s="35" t="s">
        <v>17</v>
      </c>
      <c r="Q31" s="11">
        <f>$D$4*Q30</f>
        <v>7.5</v>
      </c>
      <c r="R31" s="15"/>
      <c r="S31" s="35" t="s">
        <v>20</v>
      </c>
      <c r="T31" s="11">
        <f>E31+H31+K31+N31+Q31</f>
        <v>75</v>
      </c>
      <c r="V31" s="13"/>
    </row>
    <row r="32" spans="2:22" x14ac:dyDescent="0.35">
      <c r="D32" s="16"/>
      <c r="E32" s="16"/>
      <c r="F32" s="10"/>
      <c r="G32" s="16"/>
      <c r="H32" s="16"/>
      <c r="I32" s="10"/>
      <c r="J32" s="16"/>
      <c r="K32" s="16"/>
      <c r="L32" s="10"/>
      <c r="M32" s="16"/>
      <c r="N32" s="16"/>
      <c r="O32" s="10"/>
      <c r="P32" s="16"/>
      <c r="Q32" s="16"/>
      <c r="R32" s="10"/>
      <c r="S32" s="39" t="s">
        <v>28</v>
      </c>
      <c r="T32" s="40">
        <f>T29+T31</f>
        <v>165</v>
      </c>
      <c r="V32" s="59"/>
    </row>
    <row r="33" spans="2:23" x14ac:dyDescent="0.35">
      <c r="D33" s="16"/>
      <c r="E33" s="16"/>
      <c r="F33" s="10"/>
      <c r="G33" s="16"/>
      <c r="H33" s="16"/>
      <c r="I33" s="10"/>
      <c r="J33" s="16"/>
      <c r="K33" s="16"/>
      <c r="L33" s="10"/>
      <c r="M33" s="16"/>
      <c r="N33" s="16"/>
      <c r="O33" s="10"/>
      <c r="P33" s="16"/>
      <c r="Q33" s="16"/>
      <c r="R33" s="10"/>
      <c r="S33" s="16"/>
      <c r="T33" s="16"/>
    </row>
    <row r="34" spans="2:23" s="6" customFormat="1" x14ac:dyDescent="0.35">
      <c r="B34" s="5"/>
      <c r="C34" s="14" t="s">
        <v>71</v>
      </c>
      <c r="D34" s="66">
        <v>1</v>
      </c>
      <c r="E34" s="66"/>
      <c r="F34" s="17"/>
      <c r="G34" s="66">
        <v>0.5</v>
      </c>
      <c r="H34" s="66"/>
      <c r="I34" s="17"/>
      <c r="J34" s="66">
        <v>1.5</v>
      </c>
      <c r="K34" s="66"/>
      <c r="L34" s="17"/>
      <c r="M34" s="66">
        <v>1.5</v>
      </c>
      <c r="N34" s="66"/>
      <c r="O34" s="17"/>
      <c r="P34" s="66">
        <v>0.5</v>
      </c>
      <c r="Q34" s="66"/>
      <c r="R34" s="17"/>
      <c r="S34" s="14" t="s">
        <v>73</v>
      </c>
      <c r="T34" s="14">
        <f>D34+G34+J34+M34+P34</f>
        <v>5</v>
      </c>
      <c r="V34" s="57"/>
    </row>
    <row r="35" spans="2:23" s="6" customFormat="1" x14ac:dyDescent="0.35">
      <c r="B35" s="5"/>
      <c r="C35" s="14" t="s">
        <v>72</v>
      </c>
      <c r="D35" s="18"/>
      <c r="E35" s="19"/>
      <c r="F35" s="20">
        <v>24</v>
      </c>
      <c r="G35" s="21"/>
      <c r="H35" s="19"/>
      <c r="I35" s="20">
        <v>0.5</v>
      </c>
      <c r="J35" s="21"/>
      <c r="K35" s="19"/>
      <c r="L35" s="20">
        <v>1.5</v>
      </c>
      <c r="M35" s="21"/>
      <c r="N35" s="19"/>
      <c r="O35" s="20">
        <v>0</v>
      </c>
      <c r="P35" s="21"/>
      <c r="Q35" s="18"/>
      <c r="R35" s="19"/>
      <c r="S35" s="14" t="s">
        <v>74</v>
      </c>
      <c r="T35" s="14">
        <f>F35+I35+L35+O35</f>
        <v>26</v>
      </c>
      <c r="V35" s="57"/>
    </row>
    <row r="36" spans="2:23" x14ac:dyDescent="0.35">
      <c r="D36" s="16"/>
      <c r="E36" s="16"/>
      <c r="F36" s="10"/>
      <c r="G36" s="16"/>
      <c r="H36" s="16"/>
      <c r="I36" s="10"/>
      <c r="J36" s="16"/>
      <c r="K36" s="16"/>
      <c r="L36" s="10"/>
      <c r="M36" s="16"/>
      <c r="N36" s="16"/>
      <c r="O36" s="10"/>
      <c r="P36" s="16"/>
      <c r="Q36" s="16"/>
      <c r="R36" s="10"/>
      <c r="S36" s="16"/>
      <c r="T36" s="16"/>
    </row>
    <row r="37" spans="2:23" x14ac:dyDescent="0.35">
      <c r="D37" s="16"/>
      <c r="E37" s="16"/>
      <c r="F37" s="10"/>
      <c r="G37" s="16"/>
      <c r="H37" s="16"/>
      <c r="I37" s="10"/>
      <c r="J37" s="16"/>
      <c r="K37" s="16"/>
      <c r="L37" s="10"/>
      <c r="M37" s="16"/>
      <c r="N37" s="16"/>
      <c r="O37" s="10"/>
      <c r="P37" s="16"/>
      <c r="Q37" s="16"/>
      <c r="R37" s="10"/>
      <c r="S37" s="16"/>
      <c r="T37" s="16"/>
    </row>
    <row r="38" spans="2:23" x14ac:dyDescent="0.35">
      <c r="D38" s="16"/>
      <c r="E38" s="16"/>
      <c r="F38" s="10"/>
      <c r="G38" s="16"/>
      <c r="H38" s="16"/>
      <c r="I38" s="10"/>
      <c r="J38" s="16"/>
      <c r="K38" s="16"/>
      <c r="L38" s="10"/>
      <c r="M38" s="16"/>
      <c r="N38" s="16"/>
      <c r="O38" s="10"/>
      <c r="P38" s="16"/>
      <c r="Q38" s="16"/>
      <c r="R38" s="10"/>
      <c r="S38" s="16"/>
      <c r="T38" s="16"/>
    </row>
    <row r="39" spans="2:23" ht="18.5" x14ac:dyDescent="0.45">
      <c r="D39" s="67" t="s">
        <v>81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0"/>
      <c r="S39" s="60"/>
      <c r="T39" s="60"/>
      <c r="U39" s="60"/>
      <c r="V39" s="60"/>
      <c r="W39" s="60"/>
    </row>
    <row r="40" spans="2:23" ht="16" thickBot="1" x14ac:dyDescent="0.4">
      <c r="B40" s="90" t="s">
        <v>21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2:23" ht="16" thickTop="1" x14ac:dyDescent="0.35">
      <c r="B41" s="91"/>
      <c r="D41" s="70" t="s">
        <v>10</v>
      </c>
      <c r="E41" s="71"/>
      <c r="F41" s="10"/>
      <c r="G41" s="93"/>
      <c r="H41" s="94"/>
      <c r="I41" s="10"/>
      <c r="J41" s="70" t="s">
        <v>12</v>
      </c>
      <c r="K41" s="71"/>
      <c r="L41" s="10"/>
      <c r="M41" s="70" t="s">
        <v>13</v>
      </c>
      <c r="N41" s="71"/>
      <c r="O41" s="10"/>
      <c r="P41" s="70" t="s">
        <v>14</v>
      </c>
      <c r="Q41" s="71"/>
      <c r="R41" s="10"/>
      <c r="S41" s="10"/>
      <c r="T41" s="10"/>
    </row>
    <row r="42" spans="2:23" ht="16" thickBot="1" x14ac:dyDescent="0.4">
      <c r="B42" s="91"/>
      <c r="D42" s="72"/>
      <c r="E42" s="73"/>
      <c r="F42" s="10"/>
      <c r="G42" s="95"/>
      <c r="H42" s="96"/>
      <c r="I42" s="10"/>
      <c r="J42" s="72"/>
      <c r="K42" s="73"/>
      <c r="L42" s="10"/>
      <c r="M42" s="72"/>
      <c r="N42" s="73"/>
      <c r="O42" s="10"/>
      <c r="P42" s="72"/>
      <c r="Q42" s="73"/>
      <c r="R42" s="10"/>
      <c r="S42" s="10"/>
      <c r="T42" s="10"/>
    </row>
    <row r="43" spans="2:23" ht="16" customHeight="1" thickTop="1" x14ac:dyDescent="0.35">
      <c r="B43" s="91"/>
      <c r="D43" s="74" t="s">
        <v>29</v>
      </c>
      <c r="E43" s="75"/>
      <c r="F43" s="9"/>
      <c r="G43" s="80"/>
      <c r="H43" s="81"/>
      <c r="I43" s="10"/>
      <c r="J43" s="74" t="s">
        <v>47</v>
      </c>
      <c r="K43" s="75"/>
      <c r="L43" s="10"/>
      <c r="M43" s="86"/>
      <c r="N43" s="87"/>
      <c r="O43" s="10"/>
      <c r="P43" s="74" t="s">
        <v>18</v>
      </c>
      <c r="Q43" s="75"/>
      <c r="R43" s="10"/>
      <c r="S43" s="10"/>
      <c r="T43" s="10"/>
    </row>
    <row r="44" spans="2:23" x14ac:dyDescent="0.35">
      <c r="B44" s="91"/>
      <c r="D44" s="76"/>
      <c r="E44" s="77"/>
      <c r="F44" s="10"/>
      <c r="G44" s="82"/>
      <c r="H44" s="83"/>
      <c r="I44" s="10"/>
      <c r="J44" s="76"/>
      <c r="K44" s="77"/>
      <c r="L44" s="10"/>
      <c r="M44" s="88"/>
      <c r="N44" s="89"/>
      <c r="O44" s="10"/>
      <c r="P44" s="76"/>
      <c r="Q44" s="77"/>
      <c r="R44" s="10"/>
      <c r="S44" s="10"/>
      <c r="T44" s="10"/>
    </row>
    <row r="45" spans="2:23" x14ac:dyDescent="0.35">
      <c r="B45" s="91"/>
      <c r="D45" s="76"/>
      <c r="E45" s="77"/>
      <c r="F45" s="10"/>
      <c r="G45" s="82"/>
      <c r="H45" s="83"/>
      <c r="I45" s="10"/>
      <c r="J45" s="76"/>
      <c r="K45" s="77"/>
      <c r="L45" s="10"/>
      <c r="M45" s="26"/>
      <c r="N45" s="27"/>
      <c r="O45" s="10"/>
      <c r="P45" s="76"/>
      <c r="Q45" s="77"/>
      <c r="R45" s="10"/>
      <c r="S45" s="10"/>
      <c r="T45" s="10"/>
    </row>
    <row r="46" spans="2:23" x14ac:dyDescent="0.35">
      <c r="B46" s="91"/>
      <c r="D46" s="76"/>
      <c r="E46" s="77"/>
      <c r="F46" s="10"/>
      <c r="G46" s="82"/>
      <c r="H46" s="83"/>
      <c r="I46" s="10"/>
      <c r="J46" s="76"/>
      <c r="K46" s="77"/>
      <c r="L46" s="10"/>
      <c r="M46" s="28"/>
      <c r="N46" s="2"/>
      <c r="O46" s="10"/>
      <c r="P46" s="76"/>
      <c r="Q46" s="77"/>
      <c r="R46" s="10"/>
      <c r="S46" s="10"/>
      <c r="T46" s="10"/>
    </row>
    <row r="47" spans="2:23" x14ac:dyDescent="0.35">
      <c r="B47" s="91"/>
      <c r="D47" s="76"/>
      <c r="E47" s="77"/>
      <c r="F47" s="10"/>
      <c r="G47" s="82"/>
      <c r="H47" s="83"/>
      <c r="I47" s="10"/>
      <c r="J47" s="76"/>
      <c r="K47" s="77"/>
      <c r="L47" s="10"/>
      <c r="M47" s="28"/>
      <c r="N47" s="2"/>
      <c r="O47" s="10"/>
      <c r="P47" s="76"/>
      <c r="Q47" s="77"/>
      <c r="R47" s="10"/>
      <c r="S47" s="10"/>
      <c r="T47" s="10"/>
    </row>
    <row r="48" spans="2:23" x14ac:dyDescent="0.35">
      <c r="B48" s="91"/>
      <c r="D48" s="76"/>
      <c r="E48" s="77"/>
      <c r="F48" s="10"/>
      <c r="G48" s="82"/>
      <c r="H48" s="83"/>
      <c r="I48" s="10"/>
      <c r="J48" s="76"/>
      <c r="K48" s="77"/>
      <c r="L48" s="10"/>
      <c r="M48" s="26"/>
      <c r="N48" s="27"/>
      <c r="O48" s="10"/>
      <c r="P48" s="76"/>
      <c r="Q48" s="77"/>
      <c r="R48" s="10"/>
      <c r="S48" s="10"/>
      <c r="T48" s="10"/>
    </row>
    <row r="49" spans="2:22" x14ac:dyDescent="0.35">
      <c r="B49" s="91"/>
      <c r="D49" s="76"/>
      <c r="E49" s="77"/>
      <c r="F49" s="10"/>
      <c r="G49" s="82"/>
      <c r="H49" s="83"/>
      <c r="I49" s="10"/>
      <c r="J49" s="76"/>
      <c r="K49" s="77"/>
      <c r="L49" s="10"/>
      <c r="M49" s="26"/>
      <c r="N49" s="27"/>
      <c r="O49" s="10"/>
      <c r="P49" s="76"/>
      <c r="Q49" s="77"/>
      <c r="R49" s="10"/>
      <c r="S49" s="10"/>
      <c r="T49" s="10"/>
    </row>
    <row r="50" spans="2:22" x14ac:dyDescent="0.35">
      <c r="B50" s="91"/>
      <c r="D50" s="76"/>
      <c r="E50" s="77"/>
      <c r="F50" s="10"/>
      <c r="G50" s="82"/>
      <c r="H50" s="83"/>
      <c r="I50" s="10"/>
      <c r="J50" s="76"/>
      <c r="K50" s="77"/>
      <c r="L50" s="10"/>
      <c r="M50" s="26"/>
      <c r="N50" s="27"/>
      <c r="O50" s="10"/>
      <c r="P50" s="76"/>
      <c r="Q50" s="77"/>
      <c r="R50" s="10"/>
      <c r="S50" s="10"/>
      <c r="T50" s="10"/>
    </row>
    <row r="51" spans="2:22" ht="16" thickBot="1" x14ac:dyDescent="0.4">
      <c r="B51" s="92"/>
      <c r="D51" s="78"/>
      <c r="E51" s="79"/>
      <c r="F51" s="29"/>
      <c r="G51" s="84"/>
      <c r="H51" s="85"/>
      <c r="I51" s="29"/>
      <c r="J51" s="78"/>
      <c r="K51" s="79"/>
      <c r="L51" s="29"/>
      <c r="M51" s="30"/>
      <c r="N51" s="31"/>
      <c r="O51" s="29"/>
      <c r="P51" s="32"/>
      <c r="Q51" s="33"/>
      <c r="R51" s="10"/>
      <c r="S51" s="10"/>
      <c r="T51" s="10"/>
    </row>
    <row r="52" spans="2:22" ht="16" thickTop="1" x14ac:dyDescent="0.35">
      <c r="D52" s="10"/>
      <c r="E52" s="10"/>
      <c r="F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2:22" x14ac:dyDescent="0.35">
      <c r="D53" s="7" t="s">
        <v>15</v>
      </c>
      <c r="E53" s="7">
        <v>100</v>
      </c>
      <c r="F53" s="8"/>
      <c r="G53" s="23" t="s">
        <v>15</v>
      </c>
      <c r="H53" s="23"/>
      <c r="I53" s="9"/>
      <c r="J53" s="7" t="s">
        <v>15</v>
      </c>
      <c r="K53" s="7">
        <v>100</v>
      </c>
      <c r="L53" s="9"/>
      <c r="M53" s="7" t="s">
        <v>15</v>
      </c>
      <c r="N53" s="7">
        <v>95</v>
      </c>
      <c r="O53" s="9"/>
      <c r="P53" s="7" t="s">
        <v>15</v>
      </c>
      <c r="Q53" s="7">
        <v>0</v>
      </c>
      <c r="R53" s="10"/>
      <c r="S53" s="64" t="s">
        <v>32</v>
      </c>
      <c r="T53" s="65"/>
      <c r="V53" s="59"/>
    </row>
    <row r="54" spans="2:22" x14ac:dyDescent="0.35">
      <c r="D54" s="7" t="s">
        <v>35</v>
      </c>
      <c r="E54" s="11">
        <f>$D$3*E53</f>
        <v>121</v>
      </c>
      <c r="F54" s="12"/>
      <c r="G54" s="23" t="s">
        <v>35</v>
      </c>
      <c r="H54" s="24"/>
      <c r="I54" s="38"/>
      <c r="J54" s="7" t="s">
        <v>35</v>
      </c>
      <c r="K54" s="11">
        <f>$D$3*K53</f>
        <v>121</v>
      </c>
      <c r="L54" s="12"/>
      <c r="M54" s="7" t="s">
        <v>35</v>
      </c>
      <c r="N54" s="11">
        <f>$D$3*N53</f>
        <v>114.95</v>
      </c>
      <c r="O54" s="12"/>
      <c r="P54" s="7" t="s">
        <v>35</v>
      </c>
      <c r="Q54" s="11">
        <f>$D$3*Q53</f>
        <v>0</v>
      </c>
      <c r="R54" s="10"/>
      <c r="S54" s="7" t="s">
        <v>36</v>
      </c>
      <c r="T54" s="11">
        <f>N54+Q54</f>
        <v>114.95</v>
      </c>
      <c r="V54" s="13"/>
    </row>
    <row r="55" spans="2:22" x14ac:dyDescent="0.35">
      <c r="D55" s="7" t="s">
        <v>16</v>
      </c>
      <c r="E55" s="14">
        <v>0.5</v>
      </c>
      <c r="F55" s="10"/>
      <c r="G55" s="23" t="s">
        <v>16</v>
      </c>
      <c r="H55" s="25"/>
      <c r="I55" s="10"/>
      <c r="J55" s="7" t="s">
        <v>16</v>
      </c>
      <c r="K55" s="14">
        <v>0.25</v>
      </c>
      <c r="L55" s="10"/>
      <c r="M55" s="7" t="s">
        <v>16</v>
      </c>
      <c r="N55" s="14">
        <v>1.5</v>
      </c>
      <c r="O55" s="10"/>
      <c r="P55" s="7" t="s">
        <v>16</v>
      </c>
      <c r="Q55" s="14">
        <v>0.5</v>
      </c>
      <c r="R55" s="10"/>
      <c r="S55" s="7" t="s">
        <v>19</v>
      </c>
      <c r="T55" s="14">
        <f>E55+K55+N55+Q55</f>
        <v>2.75</v>
      </c>
      <c r="V55" s="58">
        <f>1-(T55/T30)</f>
        <v>0.44999999999999996</v>
      </c>
    </row>
    <row r="56" spans="2:22" x14ac:dyDescent="0.35">
      <c r="D56" s="35" t="s">
        <v>17</v>
      </c>
      <c r="E56" s="11">
        <f>$D$4*E55</f>
        <v>7.5</v>
      </c>
      <c r="F56" s="15"/>
      <c r="G56" s="36" t="s">
        <v>17</v>
      </c>
      <c r="H56" s="24"/>
      <c r="I56" s="15"/>
      <c r="J56" s="35" t="s">
        <v>17</v>
      </c>
      <c r="K56" s="11">
        <f>$D$4*K55</f>
        <v>3.75</v>
      </c>
      <c r="L56" s="15"/>
      <c r="M56" s="35" t="s">
        <v>17</v>
      </c>
      <c r="N56" s="11">
        <f>$D$4*N55</f>
        <v>22.5</v>
      </c>
      <c r="O56" s="15"/>
      <c r="P56" s="35" t="s">
        <v>17</v>
      </c>
      <c r="Q56" s="11">
        <f>$D$4*Q55</f>
        <v>7.5</v>
      </c>
      <c r="R56" s="15"/>
      <c r="S56" s="35" t="s">
        <v>20</v>
      </c>
      <c r="T56" s="14">
        <f>E56+K56+N56+Q56</f>
        <v>41.25</v>
      </c>
      <c r="V56" s="13"/>
    </row>
    <row r="57" spans="2:22" x14ac:dyDescent="0.35">
      <c r="D57" s="16"/>
      <c r="E57" s="16"/>
      <c r="F57" s="10"/>
      <c r="I57" s="10"/>
      <c r="J57" s="16"/>
      <c r="K57" s="16"/>
      <c r="L57" s="10"/>
      <c r="M57" s="16"/>
      <c r="N57" s="16"/>
      <c r="O57" s="10"/>
      <c r="P57" s="16"/>
      <c r="Q57" s="16"/>
      <c r="R57" s="10"/>
      <c r="S57" s="39" t="s">
        <v>28</v>
      </c>
      <c r="T57" s="40">
        <f>T54+T56</f>
        <v>156.19999999999999</v>
      </c>
      <c r="V57" s="59"/>
    </row>
    <row r="58" spans="2:22" x14ac:dyDescent="0.35">
      <c r="D58" s="16"/>
      <c r="E58" s="16"/>
      <c r="F58" s="10"/>
      <c r="I58" s="10"/>
      <c r="J58" s="16"/>
      <c r="K58" s="16"/>
      <c r="L58" s="10"/>
      <c r="M58" s="16"/>
      <c r="N58" s="16"/>
      <c r="O58" s="10"/>
      <c r="P58" s="16"/>
      <c r="Q58" s="16"/>
      <c r="R58" s="10"/>
      <c r="S58" s="16"/>
      <c r="T58" s="16"/>
    </row>
    <row r="59" spans="2:22" x14ac:dyDescent="0.35">
      <c r="C59" s="14" t="s">
        <v>71</v>
      </c>
      <c r="D59" s="66">
        <v>0.5</v>
      </c>
      <c r="E59" s="66"/>
      <c r="F59" s="17"/>
      <c r="I59" s="17"/>
      <c r="J59" s="66">
        <v>0.3</v>
      </c>
      <c r="K59" s="66"/>
      <c r="L59" s="17"/>
      <c r="M59" s="66">
        <v>1.5</v>
      </c>
      <c r="N59" s="66"/>
      <c r="O59" s="17"/>
      <c r="P59" s="66">
        <v>0.5</v>
      </c>
      <c r="Q59" s="66"/>
      <c r="R59" s="17"/>
      <c r="S59" s="14" t="s">
        <v>73</v>
      </c>
      <c r="T59" s="14">
        <f>D59+J59+M59+P59</f>
        <v>2.8</v>
      </c>
    </row>
    <row r="60" spans="2:22" x14ac:dyDescent="0.35">
      <c r="C60" s="14" t="s">
        <v>72</v>
      </c>
      <c r="D60" s="18"/>
      <c r="E60" s="19"/>
      <c r="F60" s="61">
        <v>24</v>
      </c>
      <c r="G60" s="62"/>
      <c r="H60" s="62"/>
      <c r="I60" s="63"/>
      <c r="J60" s="21"/>
      <c r="K60" s="19"/>
      <c r="L60" s="20">
        <v>0.75</v>
      </c>
      <c r="M60" s="21"/>
      <c r="N60" s="19"/>
      <c r="O60" s="20">
        <v>0</v>
      </c>
      <c r="P60" s="21"/>
      <c r="Q60" s="18"/>
      <c r="R60" s="19"/>
      <c r="S60" s="14" t="s">
        <v>74</v>
      </c>
      <c r="T60" s="14">
        <f>F60+I60+L60+O60</f>
        <v>24.75</v>
      </c>
    </row>
    <row r="61" spans="2:22" x14ac:dyDescent="0.35">
      <c r="D61" s="3"/>
      <c r="E61" s="3"/>
      <c r="J61" s="3"/>
      <c r="K61" s="3"/>
      <c r="M61" s="3"/>
      <c r="N61" s="3"/>
      <c r="P61" s="3"/>
      <c r="Q61" s="3"/>
      <c r="S61" s="3"/>
      <c r="T61" s="3"/>
    </row>
    <row r="62" spans="2:22" x14ac:dyDescent="0.35">
      <c r="D62" s="3"/>
      <c r="E62" s="3"/>
      <c r="J62" s="3"/>
      <c r="K62" s="3"/>
      <c r="M62" s="3"/>
      <c r="N62" s="3"/>
      <c r="P62" s="3"/>
      <c r="Q62" s="3"/>
    </row>
    <row r="63" spans="2:22" x14ac:dyDescent="0.35">
      <c r="D63" s="3"/>
      <c r="E63" s="3"/>
      <c r="J63" s="3"/>
      <c r="K63" s="3"/>
      <c r="M63" s="3"/>
      <c r="N63" s="3"/>
      <c r="P63" s="3"/>
      <c r="Q63" s="3"/>
    </row>
    <row r="64" spans="2:22" x14ac:dyDescent="0.35">
      <c r="D64" s="3"/>
      <c r="E64" s="3"/>
      <c r="J64" s="3"/>
      <c r="K64" s="3"/>
      <c r="M64" s="3"/>
      <c r="N64" s="3"/>
      <c r="P64" s="3"/>
      <c r="Q64" s="3"/>
    </row>
    <row r="65" spans="4:17" x14ac:dyDescent="0.35">
      <c r="D65" s="3"/>
      <c r="E65" s="3"/>
      <c r="J65" s="3"/>
      <c r="K65" s="3"/>
      <c r="M65" s="3"/>
      <c r="N65" s="3"/>
      <c r="P65" s="3"/>
      <c r="Q65" s="3"/>
    </row>
  </sheetData>
  <mergeCells count="40">
    <mergeCell ref="B40:B51"/>
    <mergeCell ref="D18:E26"/>
    <mergeCell ref="G18:H26"/>
    <mergeCell ref="J18:K26"/>
    <mergeCell ref="M18:N19"/>
    <mergeCell ref="B15:B26"/>
    <mergeCell ref="D16:E17"/>
    <mergeCell ref="G16:H17"/>
    <mergeCell ref="J16:K17"/>
    <mergeCell ref="M16:N17"/>
    <mergeCell ref="D41:E42"/>
    <mergeCell ref="G41:H42"/>
    <mergeCell ref="J41:K42"/>
    <mergeCell ref="M41:N42"/>
    <mergeCell ref="P18:Q25"/>
    <mergeCell ref="P41:Q42"/>
    <mergeCell ref="D43:E51"/>
    <mergeCell ref="G43:H51"/>
    <mergeCell ref="J43:K51"/>
    <mergeCell ref="M43:N44"/>
    <mergeCell ref="P43:Q50"/>
    <mergeCell ref="B2:C2"/>
    <mergeCell ref="B4:C4"/>
    <mergeCell ref="B5:C5"/>
    <mergeCell ref="B3:C3"/>
    <mergeCell ref="P16:Q17"/>
    <mergeCell ref="D14:Q14"/>
    <mergeCell ref="F60:I60"/>
    <mergeCell ref="S28:T28"/>
    <mergeCell ref="S53:T53"/>
    <mergeCell ref="D59:E59"/>
    <mergeCell ref="J59:K59"/>
    <mergeCell ref="M59:N59"/>
    <mergeCell ref="P59:Q59"/>
    <mergeCell ref="D34:E34"/>
    <mergeCell ref="G34:H34"/>
    <mergeCell ref="J34:K34"/>
    <mergeCell ref="M34:N34"/>
    <mergeCell ref="P34:Q34"/>
    <mergeCell ref="D39:Q39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EEB99-0085-42F7-9B83-A2D47B83BC6E}">
  <dimension ref="B2:V65"/>
  <sheetViews>
    <sheetView zoomScale="60" zoomScaleNormal="60" workbookViewId="0">
      <selection activeCell="B2" sqref="B2:C2"/>
    </sheetView>
  </sheetViews>
  <sheetFormatPr defaultRowHeight="15.5" x14ac:dyDescent="0.35"/>
  <cols>
    <col min="1" max="1" width="8.7265625" style="1"/>
    <col min="2" max="2" width="8.7265625" style="1" customWidth="1"/>
    <col min="3" max="3" width="25.7265625" style="1" customWidth="1"/>
    <col min="4" max="4" width="12.6328125" style="1" customWidth="1"/>
    <col min="5" max="5" width="13.7265625" style="1" bestFit="1" customWidth="1"/>
    <col min="6" max="6" width="15.6328125" style="1" customWidth="1"/>
    <col min="7" max="7" width="14" style="1" bestFit="1" customWidth="1"/>
    <col min="8" max="8" width="13.7265625" style="1" bestFit="1" customWidth="1"/>
    <col min="9" max="9" width="15.6328125" style="1" customWidth="1"/>
    <col min="10" max="10" width="12.6328125" style="1" customWidth="1"/>
    <col min="11" max="11" width="13.7265625" style="1" bestFit="1" customWidth="1"/>
    <col min="12" max="12" width="15.6328125" style="1" customWidth="1"/>
    <col min="13" max="14" width="12.6328125" style="1" customWidth="1"/>
    <col min="15" max="15" width="15.6328125" style="1" customWidth="1"/>
    <col min="16" max="17" width="12.6328125" style="1" customWidth="1"/>
    <col min="18" max="18" width="3.54296875" style="1" customWidth="1"/>
    <col min="19" max="19" width="31.90625" style="1" bestFit="1" customWidth="1"/>
    <col min="20" max="20" width="18.6328125" style="1" customWidth="1"/>
    <col min="21" max="16384" width="8.7265625" style="1"/>
  </cols>
  <sheetData>
    <row r="2" spans="2:20" x14ac:dyDescent="0.35">
      <c r="B2" s="68" t="s">
        <v>90</v>
      </c>
      <c r="C2" s="69"/>
      <c r="D2" s="11">
        <v>1.03</v>
      </c>
    </row>
    <row r="3" spans="2:20" x14ac:dyDescent="0.35">
      <c r="B3" s="68" t="s">
        <v>79</v>
      </c>
      <c r="C3" s="69"/>
      <c r="D3" s="11">
        <v>1.21</v>
      </c>
    </row>
    <row r="4" spans="2:20" x14ac:dyDescent="0.35">
      <c r="B4" s="68" t="s">
        <v>22</v>
      </c>
      <c r="C4" s="69"/>
      <c r="D4" s="11">
        <v>15</v>
      </c>
    </row>
    <row r="5" spans="2:20" x14ac:dyDescent="0.35">
      <c r="B5" s="68" t="s">
        <v>23</v>
      </c>
      <c r="C5" s="69"/>
      <c r="D5" s="7">
        <v>100</v>
      </c>
    </row>
    <row r="14" spans="2:20" ht="18.5" x14ac:dyDescent="0.45">
      <c r="D14" s="67" t="s">
        <v>88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2:20" ht="16" thickBot="1" x14ac:dyDescent="0.4">
      <c r="B15" s="90" t="s">
        <v>27</v>
      </c>
      <c r="P15" s="4"/>
      <c r="Q15" s="4"/>
    </row>
    <row r="16" spans="2:20" ht="16" thickTop="1" x14ac:dyDescent="0.35">
      <c r="B16" s="91"/>
      <c r="D16" s="70" t="s">
        <v>10</v>
      </c>
      <c r="E16" s="71"/>
      <c r="F16" s="10"/>
      <c r="G16" s="93"/>
      <c r="H16" s="94"/>
      <c r="I16" s="10"/>
      <c r="J16" s="70" t="s">
        <v>12</v>
      </c>
      <c r="K16" s="71"/>
      <c r="L16" s="10"/>
      <c r="M16" s="70" t="s">
        <v>13</v>
      </c>
      <c r="N16" s="71"/>
      <c r="O16" s="10"/>
      <c r="P16" s="70" t="s">
        <v>14</v>
      </c>
      <c r="Q16" s="71"/>
      <c r="R16" s="10"/>
      <c r="S16" s="10"/>
      <c r="T16" s="10"/>
    </row>
    <row r="17" spans="2:22" ht="16" thickBot="1" x14ac:dyDescent="0.4">
      <c r="B17" s="91"/>
      <c r="D17" s="72"/>
      <c r="E17" s="73"/>
      <c r="F17" s="10"/>
      <c r="G17" s="95"/>
      <c r="H17" s="96"/>
      <c r="I17" s="10"/>
      <c r="J17" s="72"/>
      <c r="K17" s="73"/>
      <c r="L17" s="10"/>
      <c r="M17" s="72"/>
      <c r="N17" s="73"/>
      <c r="O17" s="10"/>
      <c r="P17" s="72"/>
      <c r="Q17" s="73"/>
      <c r="R17" s="10"/>
      <c r="S17" s="10"/>
      <c r="T17" s="10"/>
    </row>
    <row r="18" spans="2:22" ht="16" customHeight="1" thickTop="1" x14ac:dyDescent="0.35">
      <c r="B18" s="91"/>
      <c r="D18" s="74" t="s">
        <v>24</v>
      </c>
      <c r="E18" s="75"/>
      <c r="F18" s="9"/>
      <c r="G18" s="97"/>
      <c r="H18" s="98"/>
      <c r="I18" s="10"/>
      <c r="J18" s="74" t="s">
        <v>33</v>
      </c>
      <c r="K18" s="75"/>
      <c r="L18" s="10"/>
      <c r="M18" s="86"/>
      <c r="N18" s="87"/>
      <c r="O18" s="10"/>
      <c r="P18" s="74" t="s">
        <v>18</v>
      </c>
      <c r="Q18" s="75"/>
      <c r="R18" s="10"/>
      <c r="S18" s="10"/>
      <c r="T18" s="10"/>
    </row>
    <row r="19" spans="2:22" x14ac:dyDescent="0.35">
      <c r="B19" s="91"/>
      <c r="D19" s="76"/>
      <c r="E19" s="77"/>
      <c r="F19" s="10"/>
      <c r="G19" s="99"/>
      <c r="H19" s="100"/>
      <c r="I19" s="10"/>
      <c r="J19" s="76"/>
      <c r="K19" s="77"/>
      <c r="L19" s="10"/>
      <c r="M19" s="88"/>
      <c r="N19" s="89"/>
      <c r="O19" s="10"/>
      <c r="P19" s="76"/>
      <c r="Q19" s="77"/>
      <c r="R19" s="10"/>
      <c r="S19" s="10"/>
      <c r="T19" s="10"/>
    </row>
    <row r="20" spans="2:22" x14ac:dyDescent="0.35">
      <c r="B20" s="91"/>
      <c r="D20" s="76"/>
      <c r="E20" s="77"/>
      <c r="F20" s="10"/>
      <c r="G20" s="99"/>
      <c r="H20" s="100"/>
      <c r="I20" s="10"/>
      <c r="J20" s="76"/>
      <c r="K20" s="77"/>
      <c r="L20" s="10"/>
      <c r="M20" s="26"/>
      <c r="N20" s="27"/>
      <c r="O20" s="10"/>
      <c r="P20" s="76"/>
      <c r="Q20" s="77"/>
      <c r="R20" s="10"/>
      <c r="S20" s="10"/>
      <c r="T20" s="10"/>
    </row>
    <row r="21" spans="2:22" x14ac:dyDescent="0.35">
      <c r="B21" s="91"/>
      <c r="D21" s="76"/>
      <c r="E21" s="77"/>
      <c r="F21" s="10"/>
      <c r="G21" s="99"/>
      <c r="H21" s="100"/>
      <c r="I21" s="10"/>
      <c r="J21" s="76"/>
      <c r="K21" s="77"/>
      <c r="L21" s="10"/>
      <c r="M21" s="28"/>
      <c r="N21" s="2"/>
      <c r="O21" s="10"/>
      <c r="P21" s="76"/>
      <c r="Q21" s="77"/>
      <c r="R21" s="10"/>
      <c r="S21" s="10"/>
      <c r="T21" s="10"/>
    </row>
    <row r="22" spans="2:22" x14ac:dyDescent="0.35">
      <c r="B22" s="91"/>
      <c r="D22" s="76"/>
      <c r="E22" s="77"/>
      <c r="F22" s="10"/>
      <c r="G22" s="99"/>
      <c r="H22" s="100"/>
      <c r="I22" s="10"/>
      <c r="J22" s="76"/>
      <c r="K22" s="77"/>
      <c r="L22" s="10"/>
      <c r="M22" s="28"/>
      <c r="N22" s="2"/>
      <c r="O22" s="10"/>
      <c r="P22" s="76"/>
      <c r="Q22" s="77"/>
      <c r="R22" s="10"/>
      <c r="S22" s="10"/>
      <c r="T22" s="10"/>
    </row>
    <row r="23" spans="2:22" ht="16" customHeight="1" x14ac:dyDescent="0.35">
      <c r="B23" s="91"/>
      <c r="D23" s="76"/>
      <c r="E23" s="77"/>
      <c r="F23" s="10"/>
      <c r="G23" s="99"/>
      <c r="H23" s="100"/>
      <c r="I23" s="10"/>
      <c r="J23" s="76"/>
      <c r="K23" s="77"/>
      <c r="L23" s="10"/>
      <c r="M23" s="26"/>
      <c r="N23" s="27"/>
      <c r="O23" s="10"/>
      <c r="P23" s="76"/>
      <c r="Q23" s="77"/>
      <c r="R23" s="10"/>
      <c r="S23" s="10"/>
      <c r="T23" s="10"/>
    </row>
    <row r="24" spans="2:22" ht="16" customHeight="1" x14ac:dyDescent="0.35">
      <c r="B24" s="91"/>
      <c r="D24" s="76"/>
      <c r="E24" s="77"/>
      <c r="F24" s="10"/>
      <c r="G24" s="99"/>
      <c r="H24" s="100"/>
      <c r="I24" s="10"/>
      <c r="J24" s="76"/>
      <c r="K24" s="77"/>
      <c r="L24" s="10"/>
      <c r="M24" s="26"/>
      <c r="N24" s="27"/>
      <c r="O24" s="10"/>
      <c r="P24" s="76"/>
      <c r="Q24" s="77"/>
      <c r="R24" s="10"/>
      <c r="S24" s="10"/>
      <c r="T24" s="10"/>
    </row>
    <row r="25" spans="2:22" x14ac:dyDescent="0.35">
      <c r="B25" s="91"/>
      <c r="D25" s="76"/>
      <c r="E25" s="77"/>
      <c r="F25" s="10"/>
      <c r="G25" s="99"/>
      <c r="H25" s="100"/>
      <c r="I25" s="10"/>
      <c r="J25" s="76"/>
      <c r="K25" s="77"/>
      <c r="L25" s="10"/>
      <c r="M25" s="26"/>
      <c r="N25" s="27"/>
      <c r="O25" s="10"/>
      <c r="P25" s="76"/>
      <c r="Q25" s="77"/>
      <c r="R25" s="10"/>
      <c r="S25" s="10"/>
      <c r="T25" s="10"/>
    </row>
    <row r="26" spans="2:22" ht="16" thickBot="1" x14ac:dyDescent="0.4">
      <c r="B26" s="92"/>
      <c r="D26" s="78"/>
      <c r="E26" s="79"/>
      <c r="F26" s="29"/>
      <c r="G26" s="101"/>
      <c r="H26" s="102"/>
      <c r="I26" s="29"/>
      <c r="J26" s="78"/>
      <c r="K26" s="79"/>
      <c r="L26" s="29"/>
      <c r="M26" s="30"/>
      <c r="N26" s="31"/>
      <c r="O26" s="29"/>
      <c r="P26" s="32"/>
      <c r="Q26" s="33"/>
      <c r="R26" s="10"/>
      <c r="S26" s="10"/>
      <c r="T26" s="10"/>
    </row>
    <row r="27" spans="2:22" ht="16" thickTop="1" x14ac:dyDescent="0.3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2:22" x14ac:dyDescent="0.35">
      <c r="D28" s="7" t="s">
        <v>15</v>
      </c>
      <c r="E28" s="7">
        <v>120</v>
      </c>
      <c r="F28" s="8"/>
      <c r="G28" s="23" t="s">
        <v>15</v>
      </c>
      <c r="H28" s="23"/>
      <c r="I28" s="9"/>
      <c r="J28" s="7" t="s">
        <v>15</v>
      </c>
      <c r="K28" s="7">
        <v>120</v>
      </c>
      <c r="L28" s="9"/>
      <c r="M28" s="7" t="s">
        <v>15</v>
      </c>
      <c r="N28" s="7">
        <v>95</v>
      </c>
      <c r="O28" s="9"/>
      <c r="P28" s="7" t="s">
        <v>15</v>
      </c>
      <c r="Q28" s="7">
        <f>K28-N28</f>
        <v>25</v>
      </c>
      <c r="R28" s="10"/>
      <c r="S28" s="64" t="s">
        <v>34</v>
      </c>
      <c r="T28" s="65"/>
      <c r="V28" s="59"/>
    </row>
    <row r="29" spans="2:22" x14ac:dyDescent="0.35">
      <c r="D29" s="7" t="s">
        <v>35</v>
      </c>
      <c r="E29" s="11">
        <f>$D$2*E28</f>
        <v>123.60000000000001</v>
      </c>
      <c r="F29" s="12"/>
      <c r="G29" s="23" t="s">
        <v>35</v>
      </c>
      <c r="H29" s="24"/>
      <c r="I29" s="12"/>
      <c r="J29" s="7" t="s">
        <v>35</v>
      </c>
      <c r="K29" s="11">
        <f>$D$2*K28</f>
        <v>123.60000000000001</v>
      </c>
      <c r="L29" s="12"/>
      <c r="M29" s="7" t="s">
        <v>35</v>
      </c>
      <c r="N29" s="11">
        <f>$D$2*N28</f>
        <v>97.850000000000009</v>
      </c>
      <c r="O29" s="12"/>
      <c r="P29" s="7" t="s">
        <v>35</v>
      </c>
      <c r="Q29" s="11">
        <f>$D$2*Q28</f>
        <v>25.75</v>
      </c>
      <c r="R29" s="10"/>
      <c r="S29" s="7" t="s">
        <v>36</v>
      </c>
      <c r="T29" s="11">
        <f>N29+Q29</f>
        <v>123.60000000000001</v>
      </c>
      <c r="V29" s="13"/>
    </row>
    <row r="30" spans="2:22" x14ac:dyDescent="0.35">
      <c r="D30" s="7" t="s">
        <v>16</v>
      </c>
      <c r="E30" s="14">
        <v>1</v>
      </c>
      <c r="F30" s="10"/>
      <c r="G30" s="23" t="s">
        <v>16</v>
      </c>
      <c r="H30" s="25"/>
      <c r="I30" s="10"/>
      <c r="J30" s="7" t="s">
        <v>16</v>
      </c>
      <c r="K30" s="14">
        <v>0.5</v>
      </c>
      <c r="L30" s="10"/>
      <c r="M30" s="7" t="s">
        <v>16</v>
      </c>
      <c r="N30" s="14">
        <v>1.5</v>
      </c>
      <c r="O30" s="10"/>
      <c r="P30" s="7" t="s">
        <v>16</v>
      </c>
      <c r="Q30" s="14">
        <v>0.5</v>
      </c>
      <c r="R30" s="10"/>
      <c r="S30" s="7" t="s">
        <v>19</v>
      </c>
      <c r="T30" s="14">
        <f>E30+H30+K30+N30+Q30</f>
        <v>3.5</v>
      </c>
      <c r="V30" s="58"/>
    </row>
    <row r="31" spans="2:22" ht="17" customHeight="1" x14ac:dyDescent="0.35">
      <c r="D31" s="7" t="s">
        <v>17</v>
      </c>
      <c r="E31" s="11">
        <f>$D$4*E30</f>
        <v>15</v>
      </c>
      <c r="F31" s="15"/>
      <c r="G31" s="36" t="s">
        <v>17</v>
      </c>
      <c r="H31" s="24"/>
      <c r="I31" s="15"/>
      <c r="J31" s="35" t="s">
        <v>17</v>
      </c>
      <c r="K31" s="11">
        <f>$D$4*K30</f>
        <v>7.5</v>
      </c>
      <c r="L31" s="15"/>
      <c r="M31" s="35" t="s">
        <v>17</v>
      </c>
      <c r="N31" s="11">
        <f>$D$4*N30</f>
        <v>22.5</v>
      </c>
      <c r="O31" s="15"/>
      <c r="P31" s="35" t="s">
        <v>17</v>
      </c>
      <c r="Q31" s="11">
        <f>$D$4*Q30</f>
        <v>7.5</v>
      </c>
      <c r="R31" s="15"/>
      <c r="S31" s="35" t="s">
        <v>20</v>
      </c>
      <c r="T31" s="11">
        <f>E31+H31+K31+N31+Q31</f>
        <v>52.5</v>
      </c>
      <c r="V31" s="13"/>
    </row>
    <row r="32" spans="2:22" x14ac:dyDescent="0.35">
      <c r="D32" s="16"/>
      <c r="E32" s="16"/>
      <c r="F32" s="10"/>
      <c r="G32" s="16"/>
      <c r="H32" s="16"/>
      <c r="I32" s="10"/>
      <c r="J32" s="16"/>
      <c r="K32" s="16"/>
      <c r="L32" s="10"/>
      <c r="M32" s="16"/>
      <c r="N32" s="16"/>
      <c r="O32" s="10"/>
      <c r="P32" s="16"/>
      <c r="Q32" s="16"/>
      <c r="R32" s="10"/>
      <c r="S32" s="39" t="s">
        <v>28</v>
      </c>
      <c r="T32" s="40">
        <f>T29+T31</f>
        <v>176.10000000000002</v>
      </c>
      <c r="V32" s="59"/>
    </row>
    <row r="33" spans="2:22" x14ac:dyDescent="0.35">
      <c r="D33" s="16"/>
      <c r="E33" s="16"/>
      <c r="F33" s="10"/>
      <c r="G33" s="16"/>
      <c r="H33" s="16"/>
      <c r="I33" s="10"/>
      <c r="J33" s="16"/>
      <c r="K33" s="16"/>
      <c r="L33" s="10"/>
      <c r="M33" s="16"/>
      <c r="N33" s="16"/>
      <c r="O33" s="10"/>
      <c r="P33" s="16"/>
      <c r="Q33" s="16"/>
      <c r="R33" s="10"/>
      <c r="S33" s="16"/>
      <c r="T33" s="16"/>
      <c r="V33" s="57"/>
    </row>
    <row r="34" spans="2:22" s="6" customFormat="1" x14ac:dyDescent="0.35">
      <c r="B34" s="5"/>
      <c r="C34" s="14" t="s">
        <v>71</v>
      </c>
      <c r="D34" s="66">
        <v>1</v>
      </c>
      <c r="E34" s="66"/>
      <c r="F34" s="17"/>
      <c r="G34" s="66">
        <v>0.5</v>
      </c>
      <c r="H34" s="66"/>
      <c r="I34" s="17"/>
      <c r="J34" s="66">
        <v>1.5</v>
      </c>
      <c r="K34" s="66"/>
      <c r="L34" s="17"/>
      <c r="M34" s="66">
        <v>1.5</v>
      </c>
      <c r="N34" s="66"/>
      <c r="O34" s="17"/>
      <c r="P34" s="66">
        <v>0.5</v>
      </c>
      <c r="Q34" s="66"/>
      <c r="R34" s="17"/>
      <c r="S34" s="14" t="s">
        <v>73</v>
      </c>
      <c r="T34" s="14">
        <f>D34+G34+J34+M34+P34</f>
        <v>5</v>
      </c>
      <c r="V34" s="57"/>
    </row>
    <row r="35" spans="2:22" s="6" customFormat="1" x14ac:dyDescent="0.35">
      <c r="B35" s="5"/>
      <c r="C35" s="14" t="s">
        <v>72</v>
      </c>
      <c r="D35" s="18"/>
      <c r="E35" s="19"/>
      <c r="F35" s="20">
        <v>24</v>
      </c>
      <c r="G35" s="21"/>
      <c r="H35" s="19"/>
      <c r="I35" s="20">
        <v>0.5</v>
      </c>
      <c r="J35" s="21"/>
      <c r="K35" s="19"/>
      <c r="L35" s="20">
        <v>1.5</v>
      </c>
      <c r="M35" s="21"/>
      <c r="N35" s="19"/>
      <c r="O35" s="20">
        <v>0</v>
      </c>
      <c r="P35" s="21"/>
      <c r="Q35" s="18"/>
      <c r="R35" s="19"/>
      <c r="S35" s="14" t="s">
        <v>74</v>
      </c>
      <c r="T35" s="14">
        <f>F35+I35+L35+O35</f>
        <v>26</v>
      </c>
      <c r="V35" s="57"/>
    </row>
    <row r="36" spans="2:22" x14ac:dyDescent="0.35">
      <c r="D36" s="16"/>
      <c r="E36" s="16"/>
      <c r="F36" s="10"/>
      <c r="G36" s="16"/>
      <c r="H36" s="16"/>
      <c r="I36" s="10"/>
      <c r="J36" s="16"/>
      <c r="K36" s="16"/>
      <c r="L36" s="10"/>
      <c r="M36" s="16"/>
      <c r="N36" s="16"/>
      <c r="O36" s="10"/>
      <c r="P36" s="16"/>
      <c r="Q36" s="16"/>
      <c r="R36" s="10"/>
      <c r="S36" s="16"/>
      <c r="T36" s="16"/>
      <c r="V36" s="57"/>
    </row>
    <row r="37" spans="2:22" x14ac:dyDescent="0.35">
      <c r="D37" s="16"/>
      <c r="E37" s="16"/>
      <c r="F37" s="10"/>
      <c r="G37" s="16"/>
      <c r="H37" s="16"/>
      <c r="I37" s="10"/>
      <c r="J37" s="16"/>
      <c r="K37" s="16"/>
      <c r="L37" s="10"/>
      <c r="M37" s="16"/>
      <c r="N37" s="16"/>
      <c r="O37" s="10"/>
      <c r="P37" s="16"/>
      <c r="Q37" s="16"/>
      <c r="R37" s="10"/>
      <c r="S37" s="16"/>
      <c r="T37" s="16"/>
      <c r="V37" s="57"/>
    </row>
    <row r="38" spans="2:22" x14ac:dyDescent="0.35">
      <c r="D38" s="16"/>
      <c r="E38" s="16"/>
      <c r="F38" s="10"/>
      <c r="G38" s="16"/>
      <c r="H38" s="16"/>
      <c r="I38" s="10"/>
      <c r="J38" s="16"/>
      <c r="K38" s="16"/>
      <c r="L38" s="10"/>
      <c r="M38" s="16"/>
      <c r="N38" s="16"/>
      <c r="O38" s="10"/>
      <c r="P38" s="16"/>
      <c r="Q38" s="16"/>
      <c r="R38" s="10"/>
      <c r="S38" s="16"/>
      <c r="T38" s="16"/>
      <c r="V38" s="57"/>
    </row>
    <row r="39" spans="2:22" ht="18.5" x14ac:dyDescent="0.45">
      <c r="D39" s="67" t="s">
        <v>81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10"/>
      <c r="S39" s="10"/>
      <c r="T39" s="10"/>
      <c r="V39" s="57"/>
    </row>
    <row r="40" spans="2:22" ht="16" thickBot="1" x14ac:dyDescent="0.4">
      <c r="B40" s="90" t="s">
        <v>21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V40" s="57"/>
    </row>
    <row r="41" spans="2:22" ht="16" thickTop="1" x14ac:dyDescent="0.35">
      <c r="B41" s="91"/>
      <c r="D41" s="70" t="s">
        <v>10</v>
      </c>
      <c r="E41" s="71"/>
      <c r="F41" s="10"/>
      <c r="G41" s="93"/>
      <c r="H41" s="94"/>
      <c r="I41" s="10"/>
      <c r="J41" s="70" t="s">
        <v>12</v>
      </c>
      <c r="K41" s="71"/>
      <c r="L41" s="10"/>
      <c r="M41" s="70" t="s">
        <v>13</v>
      </c>
      <c r="N41" s="71"/>
      <c r="O41" s="10"/>
      <c r="P41" s="70" t="s">
        <v>14</v>
      </c>
      <c r="Q41" s="71"/>
      <c r="R41" s="10"/>
      <c r="S41" s="10"/>
      <c r="T41" s="10"/>
      <c r="V41" s="57"/>
    </row>
    <row r="42" spans="2:22" ht="16" thickBot="1" x14ac:dyDescent="0.4">
      <c r="B42" s="91"/>
      <c r="D42" s="72"/>
      <c r="E42" s="73"/>
      <c r="F42" s="10"/>
      <c r="G42" s="95"/>
      <c r="H42" s="96"/>
      <c r="I42" s="10"/>
      <c r="J42" s="72"/>
      <c r="K42" s="73"/>
      <c r="L42" s="10"/>
      <c r="M42" s="72"/>
      <c r="N42" s="73"/>
      <c r="O42" s="10"/>
      <c r="P42" s="72"/>
      <c r="Q42" s="73"/>
      <c r="R42" s="10"/>
      <c r="S42" s="10"/>
      <c r="T42" s="10"/>
      <c r="V42" s="57"/>
    </row>
    <row r="43" spans="2:22" ht="16" customHeight="1" thickTop="1" x14ac:dyDescent="0.35">
      <c r="B43" s="91"/>
      <c r="D43" s="74" t="s">
        <v>29</v>
      </c>
      <c r="E43" s="75"/>
      <c r="F43" s="9"/>
      <c r="G43" s="80"/>
      <c r="H43" s="81"/>
      <c r="I43" s="10"/>
      <c r="J43" s="74" t="s">
        <v>47</v>
      </c>
      <c r="K43" s="75"/>
      <c r="L43" s="10"/>
      <c r="M43" s="86"/>
      <c r="N43" s="87"/>
      <c r="O43" s="10"/>
      <c r="P43" s="74" t="s">
        <v>18</v>
      </c>
      <c r="Q43" s="75"/>
      <c r="R43" s="10"/>
      <c r="S43" s="10"/>
      <c r="T43" s="10"/>
      <c r="V43" s="57"/>
    </row>
    <row r="44" spans="2:22" x14ac:dyDescent="0.35">
      <c r="B44" s="91"/>
      <c r="D44" s="76"/>
      <c r="E44" s="77"/>
      <c r="F44" s="10"/>
      <c r="G44" s="82"/>
      <c r="H44" s="83"/>
      <c r="I44" s="10"/>
      <c r="J44" s="76"/>
      <c r="K44" s="77"/>
      <c r="L44" s="10"/>
      <c r="M44" s="88"/>
      <c r="N44" s="89"/>
      <c r="O44" s="10"/>
      <c r="P44" s="76"/>
      <c r="Q44" s="77"/>
      <c r="R44" s="10"/>
      <c r="S44" s="10"/>
      <c r="T44" s="10"/>
      <c r="V44" s="57"/>
    </row>
    <row r="45" spans="2:22" x14ac:dyDescent="0.35">
      <c r="B45" s="91"/>
      <c r="D45" s="76"/>
      <c r="E45" s="77"/>
      <c r="F45" s="10"/>
      <c r="G45" s="82"/>
      <c r="H45" s="83"/>
      <c r="I45" s="10"/>
      <c r="J45" s="76"/>
      <c r="K45" s="77"/>
      <c r="L45" s="10"/>
      <c r="M45" s="26"/>
      <c r="N45" s="27"/>
      <c r="O45" s="10"/>
      <c r="P45" s="76"/>
      <c r="Q45" s="77"/>
      <c r="R45" s="10"/>
      <c r="S45" s="10"/>
      <c r="T45" s="10"/>
      <c r="V45" s="57"/>
    </row>
    <row r="46" spans="2:22" x14ac:dyDescent="0.35">
      <c r="B46" s="91"/>
      <c r="D46" s="76"/>
      <c r="E46" s="77"/>
      <c r="F46" s="10"/>
      <c r="G46" s="82"/>
      <c r="H46" s="83"/>
      <c r="I46" s="10"/>
      <c r="J46" s="76"/>
      <c r="K46" s="77"/>
      <c r="L46" s="10"/>
      <c r="M46" s="28"/>
      <c r="N46" s="2"/>
      <c r="O46" s="10"/>
      <c r="P46" s="76"/>
      <c r="Q46" s="77"/>
      <c r="R46" s="10"/>
      <c r="S46" s="10"/>
      <c r="T46" s="10"/>
      <c r="V46" s="57"/>
    </row>
    <row r="47" spans="2:22" x14ac:dyDescent="0.35">
      <c r="B47" s="91"/>
      <c r="D47" s="76"/>
      <c r="E47" s="77"/>
      <c r="F47" s="10"/>
      <c r="G47" s="82"/>
      <c r="H47" s="83"/>
      <c r="I47" s="10"/>
      <c r="J47" s="76"/>
      <c r="K47" s="77"/>
      <c r="L47" s="10"/>
      <c r="M47" s="28"/>
      <c r="N47" s="2"/>
      <c r="O47" s="10"/>
      <c r="P47" s="76"/>
      <c r="Q47" s="77"/>
      <c r="R47" s="10"/>
      <c r="S47" s="10"/>
      <c r="T47" s="10"/>
      <c r="V47" s="57"/>
    </row>
    <row r="48" spans="2:22" x14ac:dyDescent="0.35">
      <c r="B48" s="91"/>
      <c r="D48" s="76"/>
      <c r="E48" s="77"/>
      <c r="F48" s="10"/>
      <c r="G48" s="82"/>
      <c r="H48" s="83"/>
      <c r="I48" s="10"/>
      <c r="J48" s="76"/>
      <c r="K48" s="77"/>
      <c r="L48" s="10"/>
      <c r="M48" s="26"/>
      <c r="N48" s="27"/>
      <c r="O48" s="10"/>
      <c r="P48" s="76"/>
      <c r="Q48" s="77"/>
      <c r="R48" s="10"/>
      <c r="S48" s="10"/>
      <c r="T48" s="10"/>
      <c r="V48" s="57"/>
    </row>
    <row r="49" spans="2:22" x14ac:dyDescent="0.35">
      <c r="B49" s="91"/>
      <c r="D49" s="76"/>
      <c r="E49" s="77"/>
      <c r="F49" s="10"/>
      <c r="G49" s="82"/>
      <c r="H49" s="83"/>
      <c r="I49" s="10"/>
      <c r="J49" s="76"/>
      <c r="K49" s="77"/>
      <c r="L49" s="10"/>
      <c r="M49" s="26"/>
      <c r="N49" s="27"/>
      <c r="O49" s="10"/>
      <c r="P49" s="76"/>
      <c r="Q49" s="77"/>
      <c r="R49" s="10"/>
      <c r="S49" s="10"/>
      <c r="T49" s="10"/>
      <c r="V49" s="57"/>
    </row>
    <row r="50" spans="2:22" x14ac:dyDescent="0.35">
      <c r="B50" s="91"/>
      <c r="D50" s="76"/>
      <c r="E50" s="77"/>
      <c r="F50" s="10"/>
      <c r="G50" s="82"/>
      <c r="H50" s="83"/>
      <c r="I50" s="10"/>
      <c r="J50" s="76"/>
      <c r="K50" s="77"/>
      <c r="L50" s="10"/>
      <c r="M50" s="26"/>
      <c r="N50" s="27"/>
      <c r="O50" s="10"/>
      <c r="P50" s="76"/>
      <c r="Q50" s="77"/>
      <c r="R50" s="10"/>
      <c r="S50" s="10"/>
      <c r="T50" s="10"/>
      <c r="V50" s="57"/>
    </row>
    <row r="51" spans="2:22" ht="16" thickBot="1" x14ac:dyDescent="0.4">
      <c r="B51" s="92"/>
      <c r="D51" s="78"/>
      <c r="E51" s="79"/>
      <c r="F51" s="29"/>
      <c r="G51" s="84"/>
      <c r="H51" s="85"/>
      <c r="I51" s="29"/>
      <c r="J51" s="78"/>
      <c r="K51" s="79"/>
      <c r="L51" s="29"/>
      <c r="M51" s="30"/>
      <c r="N51" s="31"/>
      <c r="O51" s="29"/>
      <c r="P51" s="32"/>
      <c r="Q51" s="33"/>
      <c r="R51" s="10"/>
      <c r="S51" s="10"/>
      <c r="T51" s="10"/>
      <c r="V51" s="57"/>
    </row>
    <row r="52" spans="2:22" ht="16" thickTop="1" x14ac:dyDescent="0.35">
      <c r="D52" s="10"/>
      <c r="E52" s="10"/>
      <c r="F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V52" s="57"/>
    </row>
    <row r="53" spans="2:22" x14ac:dyDescent="0.35">
      <c r="D53" s="7" t="s">
        <v>15</v>
      </c>
      <c r="E53" s="7">
        <v>100</v>
      </c>
      <c r="F53" s="8"/>
      <c r="G53" s="23" t="s">
        <v>15</v>
      </c>
      <c r="H53" s="23"/>
      <c r="I53" s="9"/>
      <c r="J53" s="7" t="s">
        <v>15</v>
      </c>
      <c r="K53" s="7">
        <v>100</v>
      </c>
      <c r="L53" s="9"/>
      <c r="M53" s="7" t="s">
        <v>15</v>
      </c>
      <c r="N53" s="7">
        <v>95</v>
      </c>
      <c r="O53" s="9"/>
      <c r="P53" s="7" t="s">
        <v>15</v>
      </c>
      <c r="Q53" s="7">
        <v>0</v>
      </c>
      <c r="R53" s="10"/>
      <c r="S53" s="64" t="s">
        <v>32</v>
      </c>
      <c r="T53" s="65"/>
      <c r="V53" s="59"/>
    </row>
    <row r="54" spans="2:22" x14ac:dyDescent="0.35">
      <c r="D54" s="7" t="s">
        <v>35</v>
      </c>
      <c r="E54" s="11">
        <f>$D$3*E53</f>
        <v>121</v>
      </c>
      <c r="F54" s="12"/>
      <c r="G54" s="23" t="s">
        <v>35</v>
      </c>
      <c r="H54" s="24"/>
      <c r="I54" s="38"/>
      <c r="J54" s="7" t="s">
        <v>35</v>
      </c>
      <c r="K54" s="11">
        <f>$D$3*K53</f>
        <v>121</v>
      </c>
      <c r="L54" s="12"/>
      <c r="M54" s="7" t="s">
        <v>35</v>
      </c>
      <c r="N54" s="11">
        <f>$D$3*N53</f>
        <v>114.95</v>
      </c>
      <c r="O54" s="12"/>
      <c r="P54" s="7" t="s">
        <v>35</v>
      </c>
      <c r="Q54" s="11">
        <f>$D$3*Q53</f>
        <v>0</v>
      </c>
      <c r="R54" s="10"/>
      <c r="S54" s="7" t="s">
        <v>36</v>
      </c>
      <c r="T54" s="11">
        <f>N54+Q54</f>
        <v>114.95</v>
      </c>
      <c r="V54" s="13"/>
    </row>
    <row r="55" spans="2:22" x14ac:dyDescent="0.35">
      <c r="D55" s="7" t="s">
        <v>16</v>
      </c>
      <c r="E55" s="14">
        <v>0.5</v>
      </c>
      <c r="F55" s="10"/>
      <c r="G55" s="23" t="s">
        <v>16</v>
      </c>
      <c r="H55" s="25"/>
      <c r="I55" s="10"/>
      <c r="J55" s="7" t="s">
        <v>16</v>
      </c>
      <c r="K55" s="14">
        <v>0.25</v>
      </c>
      <c r="L55" s="10"/>
      <c r="M55" s="7" t="s">
        <v>16</v>
      </c>
      <c r="N55" s="14">
        <v>1.5</v>
      </c>
      <c r="O55" s="10"/>
      <c r="P55" s="7" t="s">
        <v>16</v>
      </c>
      <c r="Q55" s="14">
        <v>0</v>
      </c>
      <c r="R55" s="10"/>
      <c r="S55" s="7" t="s">
        <v>19</v>
      </c>
      <c r="T55" s="14">
        <f>E55+K55+N55+Q55</f>
        <v>2.25</v>
      </c>
      <c r="V55" s="58">
        <f>1-(T55/T30)</f>
        <v>0.3571428571428571</v>
      </c>
    </row>
    <row r="56" spans="2:22" x14ac:dyDescent="0.35">
      <c r="D56" s="35" t="s">
        <v>17</v>
      </c>
      <c r="E56" s="11">
        <f>$D$4*E55</f>
        <v>7.5</v>
      </c>
      <c r="F56" s="15"/>
      <c r="G56" s="36" t="s">
        <v>17</v>
      </c>
      <c r="H56" s="24"/>
      <c r="I56" s="15"/>
      <c r="J56" s="35" t="s">
        <v>17</v>
      </c>
      <c r="K56" s="11">
        <f>$D$4*K55</f>
        <v>3.75</v>
      </c>
      <c r="L56" s="15"/>
      <c r="M56" s="35" t="s">
        <v>17</v>
      </c>
      <c r="N56" s="11">
        <f>$D$4*N55</f>
        <v>22.5</v>
      </c>
      <c r="O56" s="15"/>
      <c r="P56" s="35" t="s">
        <v>17</v>
      </c>
      <c r="Q56" s="11">
        <f>$D$4*Q55</f>
        <v>0</v>
      </c>
      <c r="R56" s="15"/>
      <c r="S56" s="35" t="s">
        <v>20</v>
      </c>
      <c r="T56" s="14">
        <f>E56+K56+N56+Q56</f>
        <v>33.75</v>
      </c>
      <c r="V56" s="13"/>
    </row>
    <row r="57" spans="2:22" x14ac:dyDescent="0.35">
      <c r="D57" s="16"/>
      <c r="E57" s="16"/>
      <c r="F57" s="10"/>
      <c r="I57" s="10"/>
      <c r="J57" s="16"/>
      <c r="K57" s="16"/>
      <c r="L57" s="10"/>
      <c r="M57" s="16"/>
      <c r="N57" s="16"/>
      <c r="O57" s="10"/>
      <c r="P57" s="16"/>
      <c r="Q57" s="16"/>
      <c r="R57" s="10"/>
      <c r="S57" s="39" t="s">
        <v>28</v>
      </c>
      <c r="T57" s="40">
        <f>T54+T56</f>
        <v>148.69999999999999</v>
      </c>
      <c r="V57" s="59"/>
    </row>
    <row r="58" spans="2:22" x14ac:dyDescent="0.35">
      <c r="D58" s="16"/>
      <c r="E58" s="16"/>
      <c r="F58" s="10"/>
      <c r="I58" s="10"/>
      <c r="J58" s="16"/>
      <c r="K58" s="16"/>
      <c r="L58" s="10"/>
      <c r="M58" s="16"/>
      <c r="N58" s="16"/>
      <c r="O58" s="10"/>
      <c r="P58" s="16"/>
      <c r="Q58" s="16"/>
      <c r="R58" s="10"/>
      <c r="S58" s="16"/>
      <c r="T58" s="16"/>
    </row>
    <row r="59" spans="2:22" x14ac:dyDescent="0.35">
      <c r="C59" s="14" t="s">
        <v>71</v>
      </c>
      <c r="D59" s="66">
        <v>0.5</v>
      </c>
      <c r="E59" s="66"/>
      <c r="F59" s="17"/>
      <c r="I59" s="17"/>
      <c r="J59" s="66">
        <v>0.3</v>
      </c>
      <c r="K59" s="66"/>
      <c r="L59" s="17"/>
      <c r="M59" s="66">
        <v>1.5</v>
      </c>
      <c r="N59" s="66"/>
      <c r="O59" s="17"/>
      <c r="P59" s="66">
        <v>0.5</v>
      </c>
      <c r="Q59" s="66"/>
      <c r="R59" s="17"/>
      <c r="S59" s="14" t="s">
        <v>73</v>
      </c>
      <c r="T59" s="14">
        <f>D59+J59+M59+P59</f>
        <v>2.8</v>
      </c>
    </row>
    <row r="60" spans="2:22" x14ac:dyDescent="0.35">
      <c r="C60" s="14" t="s">
        <v>72</v>
      </c>
      <c r="D60" s="18"/>
      <c r="E60" s="19"/>
      <c r="F60" s="61">
        <v>24</v>
      </c>
      <c r="G60" s="62"/>
      <c r="H60" s="62"/>
      <c r="I60" s="63"/>
      <c r="J60" s="21"/>
      <c r="K60" s="19"/>
      <c r="L60" s="20">
        <v>0.75</v>
      </c>
      <c r="M60" s="21"/>
      <c r="N60" s="19"/>
      <c r="O60" s="20">
        <v>0</v>
      </c>
      <c r="P60" s="21"/>
      <c r="Q60" s="18"/>
      <c r="R60" s="19"/>
      <c r="S60" s="14" t="s">
        <v>74</v>
      </c>
      <c r="T60" s="14">
        <f>F60+I60+L60+O60</f>
        <v>24.75</v>
      </c>
    </row>
    <row r="61" spans="2:22" x14ac:dyDescent="0.35">
      <c r="D61" s="3"/>
      <c r="E61" s="3"/>
      <c r="J61" s="3"/>
      <c r="K61" s="3"/>
      <c r="M61" s="3"/>
      <c r="N61" s="3"/>
      <c r="P61" s="3"/>
      <c r="Q61" s="3"/>
      <c r="S61" s="3"/>
      <c r="T61" s="3"/>
    </row>
    <row r="62" spans="2:22" x14ac:dyDescent="0.35">
      <c r="D62" s="3"/>
      <c r="E62" s="3"/>
      <c r="J62" s="3"/>
      <c r="K62" s="3"/>
      <c r="M62" s="3"/>
      <c r="N62" s="3"/>
      <c r="P62" s="3"/>
      <c r="Q62" s="3"/>
    </row>
    <row r="63" spans="2:22" x14ac:dyDescent="0.35">
      <c r="D63" s="3"/>
      <c r="E63" s="3"/>
      <c r="J63" s="3"/>
      <c r="K63" s="3"/>
      <c r="M63" s="3"/>
      <c r="N63" s="3"/>
      <c r="P63" s="3"/>
      <c r="Q63" s="3"/>
    </row>
    <row r="64" spans="2:22" x14ac:dyDescent="0.35">
      <c r="D64" s="3"/>
      <c r="E64" s="3"/>
      <c r="J64" s="3"/>
      <c r="K64" s="3"/>
      <c r="M64" s="3"/>
      <c r="N64" s="3"/>
      <c r="P64" s="3"/>
      <c r="Q64" s="3"/>
    </row>
    <row r="65" spans="4:17" x14ac:dyDescent="0.35">
      <c r="D65" s="3"/>
      <c r="E65" s="3"/>
      <c r="J65" s="3"/>
      <c r="K65" s="3"/>
      <c r="M65" s="3"/>
      <c r="N65" s="3"/>
      <c r="P65" s="3"/>
      <c r="Q65" s="3"/>
    </row>
  </sheetData>
  <mergeCells count="40">
    <mergeCell ref="B2:C2"/>
    <mergeCell ref="B3:C3"/>
    <mergeCell ref="B4:C4"/>
    <mergeCell ref="B5:C5"/>
    <mergeCell ref="B15:B26"/>
    <mergeCell ref="G16:H17"/>
    <mergeCell ref="J16:K17"/>
    <mergeCell ref="M16:N17"/>
    <mergeCell ref="P16:Q17"/>
    <mergeCell ref="D18:E26"/>
    <mergeCell ref="G18:H26"/>
    <mergeCell ref="J18:K26"/>
    <mergeCell ref="M18:N19"/>
    <mergeCell ref="P18:Q25"/>
    <mergeCell ref="D16:E17"/>
    <mergeCell ref="B40:B51"/>
    <mergeCell ref="D41:E42"/>
    <mergeCell ref="G41:H42"/>
    <mergeCell ref="J41:K42"/>
    <mergeCell ref="M41:N42"/>
    <mergeCell ref="D43:E51"/>
    <mergeCell ref="G43:H51"/>
    <mergeCell ref="J43:K51"/>
    <mergeCell ref="M43:N44"/>
    <mergeCell ref="D14:Q14"/>
    <mergeCell ref="D39:Q39"/>
    <mergeCell ref="P43:Q50"/>
    <mergeCell ref="F60:I60"/>
    <mergeCell ref="S53:T53"/>
    <mergeCell ref="D59:E59"/>
    <mergeCell ref="J59:K59"/>
    <mergeCell ref="M59:N59"/>
    <mergeCell ref="P59:Q59"/>
    <mergeCell ref="P41:Q42"/>
    <mergeCell ref="S28:T28"/>
    <mergeCell ref="D34:E34"/>
    <mergeCell ref="G34:H34"/>
    <mergeCell ref="J34:K34"/>
    <mergeCell ref="M34:N34"/>
    <mergeCell ref="P34:Q34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8E54E-A74B-4361-8AA6-D067C37EC136}">
  <dimension ref="B2:AB65"/>
  <sheetViews>
    <sheetView tabSelected="1" zoomScale="70" zoomScaleNormal="70" workbookViewId="0">
      <selection activeCell="AJ33" sqref="AJ33"/>
    </sheetView>
  </sheetViews>
  <sheetFormatPr defaultRowHeight="15.5" x14ac:dyDescent="0.35"/>
  <cols>
    <col min="1" max="1" width="8.7265625" style="1"/>
    <col min="2" max="2" width="8.7265625" style="1" customWidth="1"/>
    <col min="3" max="3" width="20.54296875" style="1" customWidth="1"/>
    <col min="4" max="5" width="12.6328125" style="1" customWidth="1"/>
    <col min="6" max="6" width="15.6328125" style="1" customWidth="1"/>
    <col min="7" max="7" width="14" style="1" bestFit="1" customWidth="1"/>
    <col min="8" max="8" width="12.6328125" style="1" customWidth="1"/>
    <col min="9" max="9" width="15.6328125" style="1" customWidth="1"/>
    <col min="10" max="10" width="14" style="1" bestFit="1" customWidth="1"/>
    <col min="11" max="11" width="12.6328125" style="1" customWidth="1"/>
    <col min="12" max="12" width="15.6328125" style="1" customWidth="1"/>
    <col min="13" max="13" width="14" style="1" bestFit="1" customWidth="1"/>
    <col min="14" max="14" width="12.6328125" style="1" customWidth="1"/>
    <col min="15" max="15" width="15.6328125" style="1" customWidth="1"/>
    <col min="16" max="17" width="12.6328125" style="1" customWidth="1"/>
    <col min="18" max="18" width="15.6328125" style="1" customWidth="1"/>
    <col min="19" max="19" width="12.6328125" style="1" customWidth="1"/>
    <col min="20" max="20" width="13.7265625" style="1" bestFit="1" customWidth="1"/>
    <col min="21" max="21" width="15.6328125" style="1" customWidth="1"/>
    <col min="22" max="23" width="12.6328125" style="1" customWidth="1"/>
    <col min="24" max="24" width="3.54296875" style="1" customWidth="1"/>
    <col min="25" max="25" width="31.90625" style="1" bestFit="1" customWidth="1"/>
    <col min="26" max="26" width="18.6328125" style="1" customWidth="1"/>
    <col min="27" max="16384" width="8.7265625" style="1"/>
  </cols>
  <sheetData>
    <row r="2" spans="2:26" x14ac:dyDescent="0.35">
      <c r="B2" s="68" t="s">
        <v>82</v>
      </c>
      <c r="C2" s="69"/>
      <c r="D2" s="11">
        <v>0.63</v>
      </c>
    </row>
    <row r="3" spans="2:26" x14ac:dyDescent="0.35">
      <c r="B3" s="68" t="s">
        <v>44</v>
      </c>
      <c r="C3" s="69"/>
      <c r="D3" s="11">
        <v>1.1000000000000001</v>
      </c>
    </row>
    <row r="4" spans="2:26" x14ac:dyDescent="0.35">
      <c r="B4" s="68" t="s">
        <v>22</v>
      </c>
      <c r="C4" s="69"/>
      <c r="D4" s="11">
        <v>15</v>
      </c>
    </row>
    <row r="5" spans="2:26" x14ac:dyDescent="0.35">
      <c r="B5" s="68" t="s">
        <v>23</v>
      </c>
      <c r="C5" s="69"/>
      <c r="D5" s="7">
        <v>100</v>
      </c>
    </row>
    <row r="13" spans="2:26" ht="18.5" x14ac:dyDescent="0.45">
      <c r="D13" s="67" t="s">
        <v>69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5" spans="2:26" ht="16" thickBot="1" x14ac:dyDescent="0.4">
      <c r="B15" s="90" t="s">
        <v>30</v>
      </c>
      <c r="V15" s="4"/>
      <c r="W15" s="4"/>
    </row>
    <row r="16" spans="2:26" ht="16" thickTop="1" x14ac:dyDescent="0.35">
      <c r="B16" s="91"/>
      <c r="D16" s="70" t="s">
        <v>10</v>
      </c>
      <c r="E16" s="71"/>
      <c r="F16" s="10"/>
      <c r="G16" s="70" t="s">
        <v>11</v>
      </c>
      <c r="H16" s="71"/>
      <c r="I16" s="10"/>
      <c r="J16" s="70" t="s">
        <v>12</v>
      </c>
      <c r="K16" s="71"/>
      <c r="L16" s="10"/>
      <c r="M16" s="70" t="s">
        <v>39</v>
      </c>
      <c r="N16" s="71"/>
      <c r="O16" s="53"/>
      <c r="P16" s="70" t="s">
        <v>40</v>
      </c>
      <c r="Q16" s="71"/>
      <c r="R16" s="53"/>
      <c r="S16" s="70" t="s">
        <v>13</v>
      </c>
      <c r="T16" s="71"/>
      <c r="U16" s="10"/>
      <c r="V16" s="70" t="s">
        <v>14</v>
      </c>
      <c r="W16" s="71"/>
      <c r="X16" s="10"/>
      <c r="Y16" s="10"/>
      <c r="Z16" s="10"/>
    </row>
    <row r="17" spans="2:28" ht="16" thickBot="1" x14ac:dyDescent="0.4">
      <c r="B17" s="91"/>
      <c r="D17" s="72"/>
      <c r="E17" s="73"/>
      <c r="F17" s="10"/>
      <c r="G17" s="72"/>
      <c r="H17" s="73"/>
      <c r="I17" s="10"/>
      <c r="J17" s="72"/>
      <c r="K17" s="73"/>
      <c r="L17" s="10"/>
      <c r="M17" s="72"/>
      <c r="N17" s="73"/>
      <c r="O17" s="53"/>
      <c r="P17" s="72"/>
      <c r="Q17" s="73"/>
      <c r="R17" s="53"/>
      <c r="S17" s="72"/>
      <c r="T17" s="73"/>
      <c r="U17" s="10"/>
      <c r="V17" s="72"/>
      <c r="W17" s="73"/>
      <c r="X17" s="10"/>
      <c r="Y17" s="10"/>
      <c r="Z17" s="10"/>
    </row>
    <row r="18" spans="2:28" ht="16" customHeight="1" thickTop="1" x14ac:dyDescent="0.35">
      <c r="B18" s="91"/>
      <c r="D18" s="74" t="s">
        <v>60</v>
      </c>
      <c r="E18" s="75"/>
      <c r="F18" s="41"/>
      <c r="G18" s="74" t="s">
        <v>38</v>
      </c>
      <c r="H18" s="75"/>
      <c r="I18" s="42"/>
      <c r="J18" s="74" t="s">
        <v>59</v>
      </c>
      <c r="K18" s="75"/>
      <c r="L18" s="42"/>
      <c r="M18" s="74" t="s">
        <v>41</v>
      </c>
      <c r="N18" s="75"/>
      <c r="O18" s="52"/>
      <c r="P18" s="74"/>
      <c r="Q18" s="75"/>
      <c r="R18" s="52"/>
      <c r="S18" s="74"/>
      <c r="T18" s="75"/>
      <c r="U18" s="42"/>
      <c r="V18" s="74" t="s">
        <v>57</v>
      </c>
      <c r="W18" s="75"/>
      <c r="X18" s="10"/>
      <c r="Y18" s="10"/>
      <c r="Z18" s="10"/>
    </row>
    <row r="19" spans="2:28" x14ac:dyDescent="0.35">
      <c r="B19" s="91"/>
      <c r="D19" s="76"/>
      <c r="E19" s="77"/>
      <c r="F19" s="42"/>
      <c r="G19" s="76"/>
      <c r="H19" s="77"/>
      <c r="I19" s="42"/>
      <c r="J19" s="76"/>
      <c r="K19" s="77"/>
      <c r="L19" s="42"/>
      <c r="M19" s="76"/>
      <c r="N19" s="77"/>
      <c r="O19" s="52"/>
      <c r="P19" s="76"/>
      <c r="Q19" s="77"/>
      <c r="R19" s="52"/>
      <c r="S19" s="76"/>
      <c r="T19" s="77"/>
      <c r="U19" s="42"/>
      <c r="V19" s="76"/>
      <c r="W19" s="77"/>
      <c r="X19" s="10"/>
      <c r="Y19" s="10"/>
      <c r="Z19" s="10"/>
    </row>
    <row r="20" spans="2:28" x14ac:dyDescent="0.35">
      <c r="B20" s="91"/>
      <c r="D20" s="76"/>
      <c r="E20" s="77"/>
      <c r="F20" s="42"/>
      <c r="G20" s="76"/>
      <c r="H20" s="77"/>
      <c r="I20" s="42"/>
      <c r="J20" s="76"/>
      <c r="K20" s="77"/>
      <c r="L20" s="42"/>
      <c r="M20" s="76"/>
      <c r="N20" s="77"/>
      <c r="O20" s="52"/>
      <c r="P20" s="76"/>
      <c r="Q20" s="77"/>
      <c r="R20" s="52"/>
      <c r="S20" s="43"/>
      <c r="T20" s="44"/>
      <c r="U20" s="42"/>
      <c r="V20" s="76"/>
      <c r="W20" s="77"/>
      <c r="X20" s="10"/>
      <c r="Y20" s="10"/>
      <c r="Z20" s="10"/>
    </row>
    <row r="21" spans="2:28" x14ac:dyDescent="0.35">
      <c r="B21" s="91"/>
      <c r="D21" s="76"/>
      <c r="E21" s="77"/>
      <c r="F21" s="42"/>
      <c r="G21" s="76"/>
      <c r="H21" s="77"/>
      <c r="I21" s="42"/>
      <c r="J21" s="76"/>
      <c r="K21" s="77"/>
      <c r="L21" s="42"/>
      <c r="M21" s="76"/>
      <c r="N21" s="77"/>
      <c r="O21" s="52"/>
      <c r="P21" s="76"/>
      <c r="Q21" s="77"/>
      <c r="R21" s="52"/>
      <c r="S21" s="45"/>
      <c r="T21" s="46"/>
      <c r="U21" s="42"/>
      <c r="V21" s="76"/>
      <c r="W21" s="77"/>
      <c r="X21" s="10"/>
      <c r="Y21" s="10"/>
      <c r="Z21" s="10"/>
    </row>
    <row r="22" spans="2:28" x14ac:dyDescent="0.35">
      <c r="B22" s="91"/>
      <c r="D22" s="76"/>
      <c r="E22" s="77"/>
      <c r="F22" s="42"/>
      <c r="G22" s="76"/>
      <c r="H22" s="77"/>
      <c r="I22" s="42"/>
      <c r="J22" s="76"/>
      <c r="K22" s="77"/>
      <c r="L22" s="42"/>
      <c r="M22" s="76"/>
      <c r="N22" s="77"/>
      <c r="O22" s="52"/>
      <c r="P22" s="76"/>
      <c r="Q22" s="77"/>
      <c r="R22" s="52"/>
      <c r="S22" s="45"/>
      <c r="T22" s="46"/>
      <c r="U22" s="42"/>
      <c r="V22" s="76"/>
      <c r="W22" s="77"/>
      <c r="X22" s="10"/>
      <c r="Y22" s="10"/>
      <c r="Z22" s="10"/>
    </row>
    <row r="23" spans="2:28" ht="16" customHeight="1" x14ac:dyDescent="0.35">
      <c r="B23" s="91"/>
      <c r="D23" s="76"/>
      <c r="E23" s="77"/>
      <c r="F23" s="42"/>
      <c r="G23" s="76"/>
      <c r="H23" s="77"/>
      <c r="I23" s="42"/>
      <c r="J23" s="76"/>
      <c r="K23" s="77"/>
      <c r="L23" s="42"/>
      <c r="M23" s="76"/>
      <c r="N23" s="77"/>
      <c r="O23" s="52"/>
      <c r="P23" s="76"/>
      <c r="Q23" s="77"/>
      <c r="R23" s="52"/>
      <c r="S23" s="43"/>
      <c r="T23" s="44"/>
      <c r="U23" s="42"/>
      <c r="V23" s="76"/>
      <c r="W23" s="77"/>
      <c r="X23" s="10"/>
      <c r="Y23" s="10"/>
      <c r="Z23" s="10"/>
    </row>
    <row r="24" spans="2:28" ht="16" customHeight="1" x14ac:dyDescent="0.35">
      <c r="B24" s="91"/>
      <c r="D24" s="76"/>
      <c r="E24" s="77"/>
      <c r="F24" s="42"/>
      <c r="G24" s="76"/>
      <c r="H24" s="77"/>
      <c r="I24" s="42"/>
      <c r="J24" s="76"/>
      <c r="K24" s="77"/>
      <c r="L24" s="42"/>
      <c r="M24" s="76"/>
      <c r="N24" s="77"/>
      <c r="O24" s="52"/>
      <c r="P24" s="76"/>
      <c r="Q24" s="77"/>
      <c r="R24" s="52"/>
      <c r="S24" s="43"/>
      <c r="T24" s="44"/>
      <c r="U24" s="42"/>
      <c r="V24" s="76"/>
      <c r="W24" s="77"/>
      <c r="X24" s="10"/>
      <c r="Y24" s="10"/>
      <c r="Z24" s="10"/>
    </row>
    <row r="25" spans="2:28" x14ac:dyDescent="0.35">
      <c r="B25" s="91"/>
      <c r="D25" s="76"/>
      <c r="E25" s="77"/>
      <c r="F25" s="42"/>
      <c r="G25" s="76"/>
      <c r="H25" s="77"/>
      <c r="I25" s="42"/>
      <c r="J25" s="76"/>
      <c r="K25" s="77"/>
      <c r="L25" s="42"/>
      <c r="M25" s="76"/>
      <c r="N25" s="77"/>
      <c r="O25" s="52"/>
      <c r="P25" s="76"/>
      <c r="Q25" s="77"/>
      <c r="R25" s="52"/>
      <c r="S25" s="43"/>
      <c r="T25" s="44"/>
      <c r="U25" s="42"/>
      <c r="V25" s="76"/>
      <c r="W25" s="77"/>
      <c r="X25" s="10"/>
      <c r="Y25" s="10"/>
      <c r="Z25" s="10"/>
    </row>
    <row r="26" spans="2:28" ht="16" thickBot="1" x14ac:dyDescent="0.4">
      <c r="B26" s="92"/>
      <c r="D26" s="78"/>
      <c r="E26" s="79"/>
      <c r="F26" s="47"/>
      <c r="G26" s="78"/>
      <c r="H26" s="79"/>
      <c r="I26" s="47"/>
      <c r="J26" s="78"/>
      <c r="K26" s="79"/>
      <c r="L26" s="47"/>
      <c r="M26" s="78"/>
      <c r="N26" s="79"/>
      <c r="O26" s="52"/>
      <c r="P26" s="78"/>
      <c r="Q26" s="79"/>
      <c r="R26" s="52"/>
      <c r="S26" s="48"/>
      <c r="T26" s="49"/>
      <c r="U26" s="47"/>
      <c r="V26" s="50"/>
      <c r="W26" s="51"/>
      <c r="X26" s="10"/>
      <c r="Y26" s="10"/>
      <c r="Z26" s="10"/>
    </row>
    <row r="27" spans="2:28" ht="16" thickTop="1" x14ac:dyDescent="0.3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8" x14ac:dyDescent="0.35">
      <c r="D28" s="7" t="s">
        <v>15</v>
      </c>
      <c r="E28" s="7">
        <v>120</v>
      </c>
      <c r="F28" s="8"/>
      <c r="G28" s="7" t="s">
        <v>15</v>
      </c>
      <c r="H28" s="7">
        <v>120</v>
      </c>
      <c r="I28" s="9"/>
      <c r="J28" s="7" t="s">
        <v>15</v>
      </c>
      <c r="K28" s="7">
        <v>114</v>
      </c>
      <c r="L28" s="9"/>
      <c r="M28" s="7" t="s">
        <v>15</v>
      </c>
      <c r="N28" s="7">
        <v>114</v>
      </c>
      <c r="O28" s="16"/>
      <c r="P28" s="7" t="s">
        <v>15</v>
      </c>
      <c r="Q28" s="7">
        <v>114</v>
      </c>
      <c r="R28" s="16"/>
      <c r="S28" s="7" t="s">
        <v>15</v>
      </c>
      <c r="T28" s="7">
        <v>95</v>
      </c>
      <c r="U28" s="9"/>
      <c r="V28" s="7" t="s">
        <v>15</v>
      </c>
      <c r="W28" s="7">
        <f>K28-T28</f>
        <v>19</v>
      </c>
      <c r="X28" s="10"/>
      <c r="Y28" s="64" t="s">
        <v>43</v>
      </c>
      <c r="Z28" s="65"/>
      <c r="AB28" s="59"/>
    </row>
    <row r="29" spans="2:28" x14ac:dyDescent="0.35">
      <c r="D29" s="7" t="s">
        <v>35</v>
      </c>
      <c r="E29" s="11">
        <f>$D$2*E28</f>
        <v>75.599999999999994</v>
      </c>
      <c r="F29" s="12"/>
      <c r="G29" s="7" t="s">
        <v>35</v>
      </c>
      <c r="H29" s="11">
        <f>$D$2*H28</f>
        <v>75.599999999999994</v>
      </c>
      <c r="I29" s="12"/>
      <c r="J29" s="7" t="s">
        <v>35</v>
      </c>
      <c r="K29" s="11">
        <f>$D$2*K28</f>
        <v>71.820000000000007</v>
      </c>
      <c r="L29" s="12"/>
      <c r="M29" s="7" t="s">
        <v>35</v>
      </c>
      <c r="N29" s="11">
        <f>$D$2*N28</f>
        <v>71.820000000000007</v>
      </c>
      <c r="O29" s="54"/>
      <c r="P29" s="7" t="s">
        <v>35</v>
      </c>
      <c r="Q29" s="11">
        <f>$D$2*Q28</f>
        <v>71.820000000000007</v>
      </c>
      <c r="R29" s="54"/>
      <c r="S29" s="7" t="s">
        <v>35</v>
      </c>
      <c r="T29" s="11">
        <f>$D$2*T28</f>
        <v>59.85</v>
      </c>
      <c r="U29" s="12"/>
      <c r="V29" s="7" t="s">
        <v>35</v>
      </c>
      <c r="W29" s="11">
        <f>$D$2*W28</f>
        <v>11.97</v>
      </c>
      <c r="X29" s="10"/>
      <c r="Y29" s="7" t="s">
        <v>36</v>
      </c>
      <c r="Z29" s="11">
        <f>T29+W29</f>
        <v>71.820000000000007</v>
      </c>
      <c r="AB29" s="13"/>
    </row>
    <row r="30" spans="2:28" x14ac:dyDescent="0.35">
      <c r="D30" s="7" t="s">
        <v>16</v>
      </c>
      <c r="E30" s="14">
        <v>0</v>
      </c>
      <c r="F30" s="10"/>
      <c r="G30" s="7" t="s">
        <v>16</v>
      </c>
      <c r="H30" s="14">
        <v>1</v>
      </c>
      <c r="I30" s="10"/>
      <c r="J30" s="7" t="s">
        <v>16</v>
      </c>
      <c r="K30" s="14">
        <v>0.5</v>
      </c>
      <c r="L30" s="10"/>
      <c r="M30" s="7" t="s">
        <v>16</v>
      </c>
      <c r="N30" s="14">
        <v>1</v>
      </c>
      <c r="O30" s="22"/>
      <c r="P30" s="7" t="s">
        <v>16</v>
      </c>
      <c r="Q30" s="14">
        <v>0.5</v>
      </c>
      <c r="R30" s="22"/>
      <c r="S30" s="7" t="s">
        <v>16</v>
      </c>
      <c r="T30" s="14">
        <v>1.5</v>
      </c>
      <c r="U30" s="10"/>
      <c r="V30" s="7" t="s">
        <v>16</v>
      </c>
      <c r="W30" s="14">
        <v>0.5</v>
      </c>
      <c r="X30" s="10"/>
      <c r="Y30" s="7" t="s">
        <v>19</v>
      </c>
      <c r="Z30" s="14">
        <f>E30+H30+K30+N30+Q30+T30+W30</f>
        <v>5</v>
      </c>
      <c r="AB30" s="58"/>
    </row>
    <row r="31" spans="2:28" ht="17" customHeight="1" x14ac:dyDescent="0.35">
      <c r="D31" s="7" t="s">
        <v>17</v>
      </c>
      <c r="E31" s="11">
        <f>$D$4*E30</f>
        <v>0</v>
      </c>
      <c r="F31" s="15"/>
      <c r="G31" s="34" t="s">
        <v>17</v>
      </c>
      <c r="H31" s="11">
        <f>$D$4*H30</f>
        <v>15</v>
      </c>
      <c r="I31" s="15"/>
      <c r="J31" s="34" t="s">
        <v>17</v>
      </c>
      <c r="K31" s="11">
        <f>$D$4*K30</f>
        <v>7.5</v>
      </c>
      <c r="L31" s="15"/>
      <c r="M31" s="34" t="s">
        <v>17</v>
      </c>
      <c r="N31" s="11">
        <f>$D$4*N30</f>
        <v>15</v>
      </c>
      <c r="O31" s="54"/>
      <c r="P31" s="34" t="s">
        <v>17</v>
      </c>
      <c r="Q31" s="11">
        <f>$D$4*Q30</f>
        <v>7.5</v>
      </c>
      <c r="R31" s="54"/>
      <c r="S31" s="34" t="s">
        <v>17</v>
      </c>
      <c r="T31" s="11">
        <f>$D$4*T30</f>
        <v>22.5</v>
      </c>
      <c r="U31" s="15"/>
      <c r="V31" s="34" t="s">
        <v>17</v>
      </c>
      <c r="W31" s="11">
        <f>$D$4*W30</f>
        <v>7.5</v>
      </c>
      <c r="X31" s="15"/>
      <c r="Y31" s="35" t="s">
        <v>20</v>
      </c>
      <c r="Z31" s="11">
        <f>E31+H31+K31+N31+Q31+T31+W31</f>
        <v>75</v>
      </c>
      <c r="AB31" s="13"/>
    </row>
    <row r="32" spans="2:28" x14ac:dyDescent="0.35">
      <c r="D32" s="16"/>
      <c r="E32" s="16"/>
      <c r="F32" s="10"/>
      <c r="G32" s="16"/>
      <c r="H32" s="16"/>
      <c r="I32" s="10"/>
      <c r="J32" s="16"/>
      <c r="K32" s="16"/>
      <c r="L32" s="10"/>
      <c r="M32" s="16"/>
      <c r="N32" s="16"/>
      <c r="O32" s="16"/>
      <c r="P32" s="16"/>
      <c r="Q32" s="16"/>
      <c r="R32" s="16"/>
      <c r="S32" s="16"/>
      <c r="T32" s="16"/>
      <c r="U32" s="10"/>
      <c r="V32" s="16"/>
      <c r="W32" s="16"/>
      <c r="X32" s="10"/>
      <c r="Y32" s="39" t="s">
        <v>28</v>
      </c>
      <c r="Z32" s="40">
        <f>Z29+Z31</f>
        <v>146.82</v>
      </c>
      <c r="AB32" s="59"/>
    </row>
    <row r="33" spans="2:28" x14ac:dyDescent="0.35">
      <c r="D33" s="16"/>
      <c r="E33" s="16"/>
      <c r="F33" s="10"/>
      <c r="G33" s="16"/>
      <c r="H33" s="16"/>
      <c r="I33" s="10"/>
      <c r="J33" s="16"/>
      <c r="K33" s="16"/>
      <c r="L33" s="10"/>
      <c r="M33" s="16"/>
      <c r="N33" s="16"/>
      <c r="O33" s="16"/>
      <c r="P33" s="16"/>
      <c r="Q33" s="16"/>
      <c r="R33" s="16"/>
      <c r="S33" s="16"/>
      <c r="T33" s="16"/>
      <c r="U33" s="10"/>
      <c r="V33" s="16"/>
      <c r="W33" s="16"/>
      <c r="X33" s="10"/>
      <c r="Y33" s="16"/>
      <c r="Z33" s="16"/>
      <c r="AB33" s="57"/>
    </row>
    <row r="34" spans="2:28" s="6" customFormat="1" x14ac:dyDescent="0.35">
      <c r="B34" s="5"/>
      <c r="C34" s="14" t="s">
        <v>71</v>
      </c>
      <c r="D34" s="66">
        <v>1</v>
      </c>
      <c r="E34" s="66"/>
      <c r="F34" s="17"/>
      <c r="G34" s="66">
        <v>1</v>
      </c>
      <c r="H34" s="66"/>
      <c r="I34" s="17"/>
      <c r="J34" s="66">
        <v>1.5</v>
      </c>
      <c r="K34" s="66"/>
      <c r="L34" s="17"/>
      <c r="M34" s="66">
        <v>1</v>
      </c>
      <c r="N34" s="66"/>
      <c r="O34" s="37"/>
      <c r="P34" s="66">
        <v>0.5</v>
      </c>
      <c r="Q34" s="66"/>
      <c r="R34" s="37"/>
      <c r="S34" s="66">
        <v>1.5</v>
      </c>
      <c r="T34" s="66"/>
      <c r="U34" s="17"/>
      <c r="V34" s="66">
        <v>0.5</v>
      </c>
      <c r="W34" s="66"/>
      <c r="X34" s="17"/>
      <c r="Y34" s="14" t="s">
        <v>73</v>
      </c>
      <c r="Z34" s="14">
        <f>D34+G34+J34+M34+P34+S34+V34</f>
        <v>7</v>
      </c>
      <c r="AB34" s="57"/>
    </row>
    <row r="35" spans="2:28" s="6" customFormat="1" x14ac:dyDescent="0.35">
      <c r="B35" s="5"/>
      <c r="C35" s="14" t="s">
        <v>72</v>
      </c>
      <c r="D35" s="18"/>
      <c r="E35" s="19"/>
      <c r="F35" s="20">
        <v>24</v>
      </c>
      <c r="G35" s="21"/>
      <c r="H35" s="19"/>
      <c r="I35" s="20">
        <v>0.5</v>
      </c>
      <c r="J35" s="21"/>
      <c r="K35" s="19"/>
      <c r="L35" s="20">
        <v>1.5</v>
      </c>
      <c r="M35" s="21"/>
      <c r="N35" s="18"/>
      <c r="O35" s="56">
        <v>24</v>
      </c>
      <c r="P35" s="21"/>
      <c r="Q35" s="18"/>
      <c r="R35" s="56">
        <v>1.5</v>
      </c>
      <c r="S35" s="18"/>
      <c r="T35" s="19"/>
      <c r="U35" s="20">
        <v>0</v>
      </c>
      <c r="V35" s="21"/>
      <c r="W35" s="18"/>
      <c r="X35" s="18"/>
      <c r="Y35" s="14" t="s">
        <v>74</v>
      </c>
      <c r="Z35" s="14">
        <f>F35+I35+L35+O35+R35+U35</f>
        <v>51.5</v>
      </c>
      <c r="AB35" s="57"/>
    </row>
    <row r="36" spans="2:28" x14ac:dyDescent="0.35">
      <c r="D36" s="16"/>
      <c r="E36" s="16"/>
      <c r="F36" s="10"/>
      <c r="G36" s="16"/>
      <c r="H36" s="16"/>
      <c r="I36" s="10"/>
      <c r="J36" s="16"/>
      <c r="K36" s="16"/>
      <c r="L36" s="10"/>
      <c r="M36" s="16"/>
      <c r="N36" s="16"/>
      <c r="O36" s="16"/>
      <c r="P36" s="16"/>
      <c r="Q36" s="16"/>
      <c r="R36" s="16"/>
      <c r="S36" s="16"/>
      <c r="T36" s="16"/>
      <c r="U36" s="10"/>
      <c r="V36" s="16"/>
      <c r="W36" s="16"/>
      <c r="X36" s="10"/>
      <c r="Y36" s="16"/>
      <c r="Z36" s="16"/>
      <c r="AB36" s="57"/>
    </row>
    <row r="37" spans="2:28" x14ac:dyDescent="0.35">
      <c r="D37" s="16"/>
      <c r="E37" s="16"/>
      <c r="F37" s="10"/>
      <c r="G37" s="16"/>
      <c r="H37" s="16"/>
      <c r="I37" s="10"/>
      <c r="J37" s="16"/>
      <c r="K37" s="16"/>
      <c r="L37" s="10"/>
      <c r="M37" s="16"/>
      <c r="N37" s="16"/>
      <c r="O37" s="16"/>
      <c r="P37" s="16"/>
      <c r="Q37" s="16"/>
      <c r="R37" s="16"/>
      <c r="S37" s="16"/>
      <c r="T37" s="16"/>
      <c r="U37" s="10"/>
      <c r="V37" s="16"/>
      <c r="W37" s="16"/>
      <c r="X37" s="10"/>
      <c r="Y37" s="16"/>
      <c r="Z37" s="16"/>
      <c r="AB37" s="57"/>
    </row>
    <row r="38" spans="2:28" x14ac:dyDescent="0.35">
      <c r="D38" s="16"/>
      <c r="E38" s="16"/>
      <c r="F38" s="10"/>
      <c r="G38" s="16"/>
      <c r="H38" s="16"/>
      <c r="I38" s="10"/>
      <c r="J38" s="16"/>
      <c r="K38" s="16"/>
      <c r="L38" s="10"/>
      <c r="M38" s="16"/>
      <c r="N38" s="16"/>
      <c r="O38" s="16"/>
      <c r="P38" s="16"/>
      <c r="Q38" s="16"/>
      <c r="R38" s="16"/>
      <c r="S38" s="16"/>
      <c r="T38" s="16"/>
      <c r="U38" s="10"/>
      <c r="V38" s="16"/>
      <c r="W38" s="16"/>
      <c r="X38" s="10"/>
      <c r="Y38" s="16"/>
      <c r="Z38" s="16"/>
      <c r="AB38" s="57"/>
    </row>
    <row r="39" spans="2:28" ht="18.5" x14ac:dyDescent="0.45">
      <c r="D39" s="67" t="s">
        <v>70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10"/>
      <c r="Y39" s="10"/>
      <c r="Z39" s="10"/>
      <c r="AB39" s="57"/>
    </row>
    <row r="40" spans="2:28" ht="16" thickBot="1" x14ac:dyDescent="0.4">
      <c r="B40" s="90" t="s">
        <v>31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B40" s="57"/>
    </row>
    <row r="41" spans="2:28" ht="16" thickTop="1" x14ac:dyDescent="0.35">
      <c r="B41" s="91"/>
      <c r="D41" s="70" t="s">
        <v>10</v>
      </c>
      <c r="E41" s="71"/>
      <c r="F41" s="10"/>
      <c r="G41" s="93"/>
      <c r="H41" s="94"/>
      <c r="I41" s="10"/>
      <c r="J41" s="93"/>
      <c r="K41" s="94"/>
      <c r="L41" s="10"/>
      <c r="M41" s="93"/>
      <c r="N41" s="94"/>
      <c r="O41" s="53"/>
      <c r="P41" s="70" t="s">
        <v>12</v>
      </c>
      <c r="Q41" s="71"/>
      <c r="R41" s="53"/>
      <c r="S41" s="70" t="s">
        <v>13</v>
      </c>
      <c r="T41" s="71"/>
      <c r="U41" s="10"/>
      <c r="V41" s="70" t="s">
        <v>14</v>
      </c>
      <c r="W41" s="71"/>
      <c r="X41" s="10"/>
      <c r="Y41" s="10"/>
      <c r="Z41" s="10"/>
      <c r="AB41" s="57"/>
    </row>
    <row r="42" spans="2:28" ht="16" thickBot="1" x14ac:dyDescent="0.4">
      <c r="B42" s="91"/>
      <c r="D42" s="72"/>
      <c r="E42" s="73"/>
      <c r="F42" s="10"/>
      <c r="G42" s="95"/>
      <c r="H42" s="96"/>
      <c r="I42" s="10"/>
      <c r="J42" s="95"/>
      <c r="K42" s="96"/>
      <c r="L42" s="10"/>
      <c r="M42" s="95"/>
      <c r="N42" s="96"/>
      <c r="O42" s="53"/>
      <c r="P42" s="72"/>
      <c r="Q42" s="73"/>
      <c r="R42" s="53"/>
      <c r="S42" s="72"/>
      <c r="T42" s="73"/>
      <c r="U42" s="10"/>
      <c r="V42" s="72"/>
      <c r="W42" s="73"/>
      <c r="X42" s="10"/>
      <c r="Y42" s="10"/>
      <c r="Z42" s="10"/>
      <c r="AB42" s="57"/>
    </row>
    <row r="43" spans="2:28" ht="16" customHeight="1" thickTop="1" x14ac:dyDescent="0.35">
      <c r="B43" s="91"/>
      <c r="D43" s="74" t="s">
        <v>29</v>
      </c>
      <c r="E43" s="75"/>
      <c r="F43" s="41"/>
      <c r="G43" s="97"/>
      <c r="H43" s="98"/>
      <c r="I43" s="42"/>
      <c r="J43" s="97"/>
      <c r="K43" s="98"/>
      <c r="L43" s="42"/>
      <c r="M43" s="97"/>
      <c r="N43" s="98"/>
      <c r="O43" s="52"/>
      <c r="P43" s="74" t="s">
        <v>47</v>
      </c>
      <c r="Q43" s="75"/>
      <c r="R43" s="52"/>
      <c r="S43" s="74"/>
      <c r="T43" s="75"/>
      <c r="U43" s="42"/>
      <c r="V43" s="74" t="s">
        <v>18</v>
      </c>
      <c r="W43" s="75"/>
      <c r="X43" s="10"/>
      <c r="Y43" s="10"/>
      <c r="Z43" s="10"/>
      <c r="AB43" s="57"/>
    </row>
    <row r="44" spans="2:28" x14ac:dyDescent="0.35">
      <c r="B44" s="91"/>
      <c r="D44" s="76"/>
      <c r="E44" s="77"/>
      <c r="F44" s="42"/>
      <c r="G44" s="99"/>
      <c r="H44" s="100"/>
      <c r="I44" s="42"/>
      <c r="J44" s="99"/>
      <c r="K44" s="100"/>
      <c r="L44" s="42"/>
      <c r="M44" s="99"/>
      <c r="N44" s="100"/>
      <c r="O44" s="52"/>
      <c r="P44" s="76"/>
      <c r="Q44" s="77"/>
      <c r="R44" s="52"/>
      <c r="S44" s="76"/>
      <c r="T44" s="77"/>
      <c r="U44" s="42"/>
      <c r="V44" s="76"/>
      <c r="W44" s="77"/>
      <c r="X44" s="10"/>
      <c r="Y44" s="10"/>
      <c r="Z44" s="10"/>
      <c r="AB44" s="57"/>
    </row>
    <row r="45" spans="2:28" x14ac:dyDescent="0.35">
      <c r="B45" s="91"/>
      <c r="D45" s="76"/>
      <c r="E45" s="77"/>
      <c r="F45" s="42"/>
      <c r="G45" s="99"/>
      <c r="H45" s="100"/>
      <c r="I45" s="42"/>
      <c r="J45" s="99"/>
      <c r="K45" s="100"/>
      <c r="L45" s="42"/>
      <c r="M45" s="99"/>
      <c r="N45" s="100"/>
      <c r="O45" s="52"/>
      <c r="P45" s="76"/>
      <c r="Q45" s="77"/>
      <c r="R45" s="52"/>
      <c r="S45" s="43"/>
      <c r="T45" s="44"/>
      <c r="U45" s="42"/>
      <c r="V45" s="76"/>
      <c r="W45" s="77"/>
      <c r="X45" s="10"/>
      <c r="Y45" s="10"/>
      <c r="Z45" s="10"/>
      <c r="AB45" s="57"/>
    </row>
    <row r="46" spans="2:28" x14ac:dyDescent="0.35">
      <c r="B46" s="91"/>
      <c r="D46" s="76"/>
      <c r="E46" s="77"/>
      <c r="F46" s="42"/>
      <c r="G46" s="99"/>
      <c r="H46" s="100"/>
      <c r="I46" s="42"/>
      <c r="J46" s="99"/>
      <c r="K46" s="100"/>
      <c r="L46" s="42"/>
      <c r="M46" s="99"/>
      <c r="N46" s="100"/>
      <c r="O46" s="52"/>
      <c r="P46" s="76"/>
      <c r="Q46" s="77"/>
      <c r="R46" s="52"/>
      <c r="S46" s="45"/>
      <c r="T46" s="46"/>
      <c r="U46" s="42"/>
      <c r="V46" s="76"/>
      <c r="W46" s="77"/>
      <c r="X46" s="10"/>
      <c r="Y46" s="10"/>
      <c r="Z46" s="10"/>
      <c r="AB46" s="57"/>
    </row>
    <row r="47" spans="2:28" x14ac:dyDescent="0.35">
      <c r="B47" s="91"/>
      <c r="D47" s="76"/>
      <c r="E47" s="77"/>
      <c r="F47" s="42"/>
      <c r="G47" s="99"/>
      <c r="H47" s="100"/>
      <c r="I47" s="42"/>
      <c r="J47" s="99"/>
      <c r="K47" s="100"/>
      <c r="L47" s="42"/>
      <c r="M47" s="99"/>
      <c r="N47" s="100"/>
      <c r="O47" s="52"/>
      <c r="P47" s="76"/>
      <c r="Q47" s="77"/>
      <c r="R47" s="52"/>
      <c r="S47" s="45"/>
      <c r="T47" s="46"/>
      <c r="U47" s="42"/>
      <c r="V47" s="76"/>
      <c r="W47" s="77"/>
      <c r="X47" s="10"/>
      <c r="Y47" s="10"/>
      <c r="Z47" s="10"/>
      <c r="AB47" s="57"/>
    </row>
    <row r="48" spans="2:28" x14ac:dyDescent="0.35">
      <c r="B48" s="91"/>
      <c r="D48" s="76"/>
      <c r="E48" s="77"/>
      <c r="F48" s="42"/>
      <c r="G48" s="99"/>
      <c r="H48" s="100"/>
      <c r="I48" s="42"/>
      <c r="J48" s="99"/>
      <c r="K48" s="100"/>
      <c r="L48" s="42"/>
      <c r="M48" s="99"/>
      <c r="N48" s="100"/>
      <c r="O48" s="52"/>
      <c r="P48" s="76"/>
      <c r="Q48" s="77"/>
      <c r="R48" s="52"/>
      <c r="S48" s="43"/>
      <c r="T48" s="44"/>
      <c r="U48" s="42"/>
      <c r="V48" s="76"/>
      <c r="W48" s="77"/>
      <c r="X48" s="10"/>
      <c r="Y48" s="10"/>
      <c r="Z48" s="10"/>
      <c r="AB48" s="57"/>
    </row>
    <row r="49" spans="2:28" x14ac:dyDescent="0.35">
      <c r="B49" s="91"/>
      <c r="D49" s="76"/>
      <c r="E49" s="77"/>
      <c r="F49" s="42"/>
      <c r="G49" s="99"/>
      <c r="H49" s="100"/>
      <c r="I49" s="42"/>
      <c r="J49" s="99"/>
      <c r="K49" s="100"/>
      <c r="L49" s="42"/>
      <c r="M49" s="99"/>
      <c r="N49" s="100"/>
      <c r="O49" s="52"/>
      <c r="P49" s="76"/>
      <c r="Q49" s="77"/>
      <c r="R49" s="52"/>
      <c r="S49" s="43"/>
      <c r="T49" s="44"/>
      <c r="U49" s="42"/>
      <c r="V49" s="76"/>
      <c r="W49" s="77"/>
      <c r="X49" s="10"/>
      <c r="Y49" s="10"/>
      <c r="Z49" s="10"/>
      <c r="AB49" s="57"/>
    </row>
    <row r="50" spans="2:28" x14ac:dyDescent="0.35">
      <c r="B50" s="91"/>
      <c r="D50" s="76"/>
      <c r="E50" s="77"/>
      <c r="F50" s="42"/>
      <c r="G50" s="99"/>
      <c r="H50" s="100"/>
      <c r="I50" s="42"/>
      <c r="J50" s="99"/>
      <c r="K50" s="100"/>
      <c r="L50" s="42"/>
      <c r="M50" s="99"/>
      <c r="N50" s="100"/>
      <c r="O50" s="52"/>
      <c r="P50" s="76"/>
      <c r="Q50" s="77"/>
      <c r="R50" s="52"/>
      <c r="S50" s="43"/>
      <c r="T50" s="44"/>
      <c r="U50" s="42"/>
      <c r="V50" s="76"/>
      <c r="W50" s="77"/>
      <c r="X50" s="10"/>
      <c r="Y50" s="10"/>
      <c r="Z50" s="10"/>
      <c r="AB50" s="57"/>
    </row>
    <row r="51" spans="2:28" ht="16" thickBot="1" x14ac:dyDescent="0.4">
      <c r="B51" s="92"/>
      <c r="D51" s="78"/>
      <c r="E51" s="79"/>
      <c r="F51" s="47"/>
      <c r="G51" s="101"/>
      <c r="H51" s="102"/>
      <c r="I51" s="47"/>
      <c r="J51" s="101"/>
      <c r="K51" s="102"/>
      <c r="L51" s="47"/>
      <c r="M51" s="101"/>
      <c r="N51" s="102"/>
      <c r="O51" s="52"/>
      <c r="P51" s="78"/>
      <c r="Q51" s="79"/>
      <c r="R51" s="52"/>
      <c r="S51" s="48"/>
      <c r="T51" s="49"/>
      <c r="U51" s="47"/>
      <c r="V51" s="50"/>
      <c r="W51" s="51"/>
      <c r="X51" s="10"/>
      <c r="Y51" s="10"/>
      <c r="Z51" s="10"/>
      <c r="AB51" s="57"/>
    </row>
    <row r="52" spans="2:28" ht="16" thickTop="1" x14ac:dyDescent="0.3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B52" s="57"/>
    </row>
    <row r="53" spans="2:28" x14ac:dyDescent="0.35">
      <c r="D53" s="7" t="s">
        <v>15</v>
      </c>
      <c r="E53" s="7">
        <v>100</v>
      </c>
      <c r="F53" s="8"/>
      <c r="G53" s="23" t="s">
        <v>15</v>
      </c>
      <c r="H53" s="23"/>
      <c r="I53" s="9"/>
      <c r="J53" s="23" t="s">
        <v>15</v>
      </c>
      <c r="K53" s="23"/>
      <c r="L53" s="9"/>
      <c r="M53" s="23" t="s">
        <v>15</v>
      </c>
      <c r="N53" s="23"/>
      <c r="O53" s="16"/>
      <c r="P53" s="7" t="s">
        <v>15</v>
      </c>
      <c r="Q53" s="7">
        <v>100</v>
      </c>
      <c r="R53" s="16"/>
      <c r="S53" s="7" t="s">
        <v>15</v>
      </c>
      <c r="T53" s="7">
        <v>95</v>
      </c>
      <c r="U53" s="9"/>
      <c r="V53" s="7" t="s">
        <v>15</v>
      </c>
      <c r="W53" s="7">
        <v>0</v>
      </c>
      <c r="X53" s="10"/>
      <c r="Y53" s="64" t="s">
        <v>44</v>
      </c>
      <c r="Z53" s="65"/>
      <c r="AB53" s="59"/>
    </row>
    <row r="54" spans="2:28" x14ac:dyDescent="0.35">
      <c r="D54" s="7" t="s">
        <v>35</v>
      </c>
      <c r="E54" s="11">
        <f>$D$3*E53</f>
        <v>110.00000000000001</v>
      </c>
      <c r="F54" s="12"/>
      <c r="G54" s="23" t="s">
        <v>35</v>
      </c>
      <c r="H54" s="24"/>
      <c r="I54" s="12"/>
      <c r="J54" s="23" t="s">
        <v>35</v>
      </c>
      <c r="K54" s="24"/>
      <c r="L54" s="12"/>
      <c r="M54" s="23" t="s">
        <v>35</v>
      </c>
      <c r="N54" s="24"/>
      <c r="O54" s="54"/>
      <c r="P54" s="7" t="s">
        <v>35</v>
      </c>
      <c r="Q54" s="11">
        <f>$D$3*Q53</f>
        <v>110.00000000000001</v>
      </c>
      <c r="R54" s="54"/>
      <c r="S54" s="7" t="s">
        <v>35</v>
      </c>
      <c r="T54" s="11">
        <f>$D$3*T53</f>
        <v>104.50000000000001</v>
      </c>
      <c r="U54" s="12"/>
      <c r="V54" s="7" t="s">
        <v>35</v>
      </c>
      <c r="W54" s="11">
        <f>$D$3*W53</f>
        <v>0</v>
      </c>
      <c r="X54" s="10"/>
      <c r="Y54" s="7" t="s">
        <v>36</v>
      </c>
      <c r="Z54" s="11">
        <f>T54+W54</f>
        <v>104.50000000000001</v>
      </c>
      <c r="AB54" s="13"/>
    </row>
    <row r="55" spans="2:28" x14ac:dyDescent="0.35">
      <c r="D55" s="7" t="s">
        <v>16</v>
      </c>
      <c r="E55" s="14">
        <v>0.25</v>
      </c>
      <c r="F55" s="10"/>
      <c r="G55" s="23" t="s">
        <v>16</v>
      </c>
      <c r="H55" s="25"/>
      <c r="I55" s="10"/>
      <c r="J55" s="23" t="s">
        <v>16</v>
      </c>
      <c r="K55" s="25"/>
      <c r="L55" s="10"/>
      <c r="M55" s="23" t="s">
        <v>16</v>
      </c>
      <c r="N55" s="25"/>
      <c r="O55" s="22"/>
      <c r="P55" s="7" t="s">
        <v>16</v>
      </c>
      <c r="Q55" s="14">
        <v>0.5</v>
      </c>
      <c r="R55" s="22"/>
      <c r="S55" s="7" t="s">
        <v>16</v>
      </c>
      <c r="T55" s="14">
        <v>1.5</v>
      </c>
      <c r="U55" s="10"/>
      <c r="V55" s="7" t="s">
        <v>16</v>
      </c>
      <c r="W55" s="14">
        <v>0.5</v>
      </c>
      <c r="X55" s="10"/>
      <c r="Y55" s="7" t="s">
        <v>19</v>
      </c>
      <c r="Z55" s="14">
        <f>E55+H55+K55+N55+Q55+T55+W55</f>
        <v>2.75</v>
      </c>
      <c r="AB55" s="58">
        <f>1-(Z55/Z30)</f>
        <v>0.44999999999999996</v>
      </c>
    </row>
    <row r="56" spans="2:28" x14ac:dyDescent="0.35">
      <c r="D56" s="7" t="s">
        <v>17</v>
      </c>
      <c r="E56" s="11">
        <f>$D$4*E55</f>
        <v>3.75</v>
      </c>
      <c r="F56" s="15"/>
      <c r="G56" s="36" t="s">
        <v>17</v>
      </c>
      <c r="H56" s="24"/>
      <c r="I56" s="15"/>
      <c r="J56" s="36" t="s">
        <v>17</v>
      </c>
      <c r="K56" s="24"/>
      <c r="L56" s="15"/>
      <c r="M56" s="36" t="s">
        <v>17</v>
      </c>
      <c r="N56" s="24"/>
      <c r="O56" s="54"/>
      <c r="P56" s="35" t="s">
        <v>17</v>
      </c>
      <c r="Q56" s="11">
        <f>$D$4*Q55</f>
        <v>7.5</v>
      </c>
      <c r="R56" s="54"/>
      <c r="S56" s="35" t="s">
        <v>17</v>
      </c>
      <c r="T56" s="11">
        <f>$D$4*T55</f>
        <v>22.5</v>
      </c>
      <c r="U56" s="15"/>
      <c r="V56" s="35" t="s">
        <v>17</v>
      </c>
      <c r="W56" s="11">
        <f>$D$4*W55</f>
        <v>7.5</v>
      </c>
      <c r="X56" s="15"/>
      <c r="Y56" s="35" t="s">
        <v>20</v>
      </c>
      <c r="Z56" s="11">
        <f>E56+H56+K56+N56+Q56+T56+W56</f>
        <v>41.25</v>
      </c>
      <c r="AB56" s="13"/>
    </row>
    <row r="57" spans="2:28" x14ac:dyDescent="0.35">
      <c r="D57" s="16"/>
      <c r="E57" s="16"/>
      <c r="F57" s="10"/>
      <c r="G57" s="16"/>
      <c r="H57" s="16"/>
      <c r="I57" s="10"/>
      <c r="J57" s="16"/>
      <c r="K57" s="16"/>
      <c r="L57" s="10"/>
      <c r="M57" s="16"/>
      <c r="N57" s="16"/>
      <c r="O57" s="16"/>
      <c r="P57" s="16"/>
      <c r="Q57" s="16"/>
      <c r="R57" s="16"/>
      <c r="S57" s="16"/>
      <c r="T57" s="16"/>
      <c r="U57" s="10"/>
      <c r="V57" s="16"/>
      <c r="W57" s="16"/>
      <c r="X57" s="10"/>
      <c r="Y57" s="39" t="s">
        <v>28</v>
      </c>
      <c r="Z57" s="40">
        <f>Z54+Z56</f>
        <v>145.75</v>
      </c>
      <c r="AB57" s="59"/>
    </row>
    <row r="58" spans="2:28" x14ac:dyDescent="0.35">
      <c r="D58" s="16"/>
      <c r="E58" s="16"/>
      <c r="F58" s="10"/>
      <c r="G58" s="16"/>
      <c r="H58" s="16"/>
      <c r="I58" s="10"/>
      <c r="J58" s="16"/>
      <c r="K58" s="16"/>
      <c r="L58" s="10"/>
      <c r="M58" s="16"/>
      <c r="N58" s="16"/>
      <c r="O58" s="16"/>
      <c r="P58" s="16"/>
      <c r="Q58" s="16"/>
      <c r="R58" s="16"/>
      <c r="S58" s="16"/>
      <c r="T58" s="16"/>
      <c r="U58" s="10"/>
      <c r="V58" s="16"/>
      <c r="W58" s="16"/>
      <c r="X58" s="10"/>
      <c r="Y58" s="16"/>
      <c r="Z58" s="16"/>
    </row>
    <row r="59" spans="2:28" x14ac:dyDescent="0.35">
      <c r="C59" s="14" t="s">
        <v>71</v>
      </c>
      <c r="D59" s="66">
        <v>0.5</v>
      </c>
      <c r="E59" s="66"/>
      <c r="F59" s="17"/>
      <c r="G59" s="66">
        <v>0</v>
      </c>
      <c r="H59" s="66"/>
      <c r="I59" s="17"/>
      <c r="J59" s="66">
        <v>0</v>
      </c>
      <c r="K59" s="66"/>
      <c r="L59" s="17"/>
      <c r="M59" s="66">
        <v>0</v>
      </c>
      <c r="N59" s="66"/>
      <c r="O59" s="37"/>
      <c r="P59" s="66">
        <v>1</v>
      </c>
      <c r="Q59" s="66"/>
      <c r="R59" s="37"/>
      <c r="S59" s="66">
        <v>1.5</v>
      </c>
      <c r="T59" s="66"/>
      <c r="U59" s="17"/>
      <c r="V59" s="66">
        <v>0</v>
      </c>
      <c r="W59" s="66"/>
      <c r="X59" s="17"/>
      <c r="Y59" s="14" t="s">
        <v>73</v>
      </c>
      <c r="Z59" s="14">
        <f>D59+G59+J59+M59+P59+S59+V59</f>
        <v>3</v>
      </c>
    </row>
    <row r="60" spans="2:28" x14ac:dyDescent="0.35">
      <c r="C60" s="14" t="s">
        <v>72</v>
      </c>
      <c r="D60" s="18"/>
      <c r="E60" s="19"/>
      <c r="F60" s="20">
        <v>24</v>
      </c>
      <c r="G60" s="21"/>
      <c r="H60" s="19"/>
      <c r="I60" s="20">
        <v>0</v>
      </c>
      <c r="J60" s="21"/>
      <c r="K60" s="19"/>
      <c r="L60" s="20">
        <v>0</v>
      </c>
      <c r="M60" s="21"/>
      <c r="N60" s="18"/>
      <c r="O60" s="56">
        <v>0</v>
      </c>
      <c r="P60" s="18"/>
      <c r="Q60" s="18"/>
      <c r="R60" s="56">
        <v>0.5</v>
      </c>
      <c r="S60" s="18"/>
      <c r="T60" s="19"/>
      <c r="U60" s="20">
        <v>0</v>
      </c>
      <c r="V60" s="21"/>
      <c r="W60" s="18"/>
      <c r="X60" s="18"/>
      <c r="Y60" s="14" t="s">
        <v>74</v>
      </c>
      <c r="Z60" s="14">
        <f>F60+I60+L60+O60+R60+U60</f>
        <v>24.5</v>
      </c>
    </row>
    <row r="61" spans="2:28" x14ac:dyDescent="0.35">
      <c r="D61" s="3"/>
      <c r="E61" s="3"/>
      <c r="G61" s="3"/>
      <c r="H61" s="3"/>
      <c r="J61" s="3"/>
      <c r="K61" s="3"/>
      <c r="M61" s="3"/>
      <c r="N61" s="3"/>
      <c r="O61" s="3"/>
      <c r="P61" s="3"/>
      <c r="Q61" s="3"/>
      <c r="R61" s="3"/>
      <c r="S61" s="3"/>
      <c r="T61" s="3"/>
      <c r="V61" s="3"/>
      <c r="W61" s="3"/>
      <c r="Y61" s="3"/>
      <c r="Z61" s="3"/>
    </row>
    <row r="62" spans="2:28" x14ac:dyDescent="0.35">
      <c r="D62" s="3"/>
      <c r="E62" s="3"/>
      <c r="G62" s="3"/>
      <c r="H62" s="3"/>
      <c r="J62" s="3"/>
      <c r="K62" s="3"/>
      <c r="M62" s="3"/>
      <c r="N62" s="3"/>
      <c r="O62" s="3"/>
      <c r="P62" s="3"/>
      <c r="Q62" s="3"/>
      <c r="R62" s="3"/>
      <c r="S62" s="3"/>
      <c r="T62" s="3"/>
      <c r="V62" s="3"/>
      <c r="W62" s="3"/>
    </row>
    <row r="63" spans="2:28" x14ac:dyDescent="0.35">
      <c r="D63" s="3"/>
      <c r="E63" s="3"/>
      <c r="G63" s="3"/>
      <c r="H63" s="3"/>
      <c r="J63" s="3"/>
      <c r="K63" s="3"/>
      <c r="M63" s="3"/>
      <c r="N63" s="3"/>
      <c r="O63" s="3"/>
      <c r="P63" s="3"/>
      <c r="Q63" s="3"/>
      <c r="R63" s="3"/>
      <c r="S63" s="3"/>
      <c r="T63" s="3"/>
      <c r="V63" s="3"/>
      <c r="W63" s="3"/>
    </row>
    <row r="64" spans="2:28" x14ac:dyDescent="0.35">
      <c r="D64" s="3"/>
      <c r="E64" s="3"/>
      <c r="G64" s="3"/>
      <c r="H64" s="3"/>
      <c r="J64" s="3"/>
      <c r="K64" s="3"/>
      <c r="M64" s="3"/>
      <c r="N64" s="3"/>
      <c r="O64" s="3"/>
      <c r="P64" s="3"/>
      <c r="Q64" s="3"/>
      <c r="R64" s="3"/>
      <c r="S64" s="3"/>
      <c r="T64" s="3"/>
      <c r="V64" s="3"/>
      <c r="W64" s="3"/>
    </row>
    <row r="65" spans="4:23" x14ac:dyDescent="0.35">
      <c r="D65" s="3"/>
      <c r="E65" s="3"/>
      <c r="G65" s="3"/>
      <c r="H65" s="3"/>
      <c r="J65" s="3"/>
      <c r="K65" s="3"/>
      <c r="M65" s="3"/>
      <c r="N65" s="3"/>
      <c r="O65" s="3"/>
      <c r="P65" s="3"/>
      <c r="Q65" s="3"/>
      <c r="R65" s="3"/>
      <c r="S65" s="3"/>
      <c r="T65" s="3"/>
      <c r="V65" s="3"/>
      <c r="W65" s="3"/>
    </row>
  </sheetData>
  <mergeCells count="52">
    <mergeCell ref="D16:E17"/>
    <mergeCell ref="B2:C2"/>
    <mergeCell ref="B3:C3"/>
    <mergeCell ref="B4:C4"/>
    <mergeCell ref="B5:C5"/>
    <mergeCell ref="B15:B26"/>
    <mergeCell ref="D18:E26"/>
    <mergeCell ref="S18:T19"/>
    <mergeCell ref="V18:W25"/>
    <mergeCell ref="G34:H34"/>
    <mergeCell ref="J34:K34"/>
    <mergeCell ref="S34:T34"/>
    <mergeCell ref="V34:W34"/>
    <mergeCell ref="G16:H17"/>
    <mergeCell ref="J16:K17"/>
    <mergeCell ref="S16:T17"/>
    <mergeCell ref="V16:W17"/>
    <mergeCell ref="B40:B51"/>
    <mergeCell ref="D41:E42"/>
    <mergeCell ref="G41:H42"/>
    <mergeCell ref="J41:K42"/>
    <mergeCell ref="S41:T42"/>
    <mergeCell ref="M16:N17"/>
    <mergeCell ref="M18:N26"/>
    <mergeCell ref="M34:N34"/>
    <mergeCell ref="M41:N42"/>
    <mergeCell ref="M43:N51"/>
    <mergeCell ref="G18:H26"/>
    <mergeCell ref="J18:K26"/>
    <mergeCell ref="D59:E59"/>
    <mergeCell ref="G59:H59"/>
    <mergeCell ref="J59:K59"/>
    <mergeCell ref="S59:T59"/>
    <mergeCell ref="V59:W59"/>
    <mergeCell ref="P59:Q59"/>
    <mergeCell ref="M59:N59"/>
    <mergeCell ref="Y53:Z53"/>
    <mergeCell ref="Y28:Z28"/>
    <mergeCell ref="D13:W13"/>
    <mergeCell ref="D39:W39"/>
    <mergeCell ref="P16:Q17"/>
    <mergeCell ref="P18:Q26"/>
    <mergeCell ref="P34:Q34"/>
    <mergeCell ref="P41:Q42"/>
    <mergeCell ref="P43:Q51"/>
    <mergeCell ref="D43:E51"/>
    <mergeCell ref="G43:H51"/>
    <mergeCell ref="J43:K51"/>
    <mergeCell ref="S43:T44"/>
    <mergeCell ref="V43:W50"/>
    <mergeCell ref="V41:W42"/>
    <mergeCell ref="D34:E34"/>
  </mergeCells>
  <pageMargins left="0.7" right="0.7" top="0.75" bottom="0.75" header="0.3" footer="0.3"/>
  <pageSetup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FA2F7-552A-4DFC-B1FB-E9E03775C348}">
  <dimension ref="B2:W65"/>
  <sheetViews>
    <sheetView zoomScale="60" zoomScaleNormal="60" workbookViewId="0">
      <selection activeCell="N1" sqref="N1"/>
    </sheetView>
  </sheetViews>
  <sheetFormatPr defaultRowHeight="15.5" x14ac:dyDescent="0.35"/>
  <cols>
    <col min="1" max="1" width="8.7265625" style="1"/>
    <col min="2" max="2" width="8.7265625" style="1" customWidth="1"/>
    <col min="3" max="3" width="25.7265625" style="1" customWidth="1"/>
    <col min="4" max="4" width="12.6328125" style="1" customWidth="1"/>
    <col min="5" max="5" width="13.7265625" style="1" bestFit="1" customWidth="1"/>
    <col min="6" max="6" width="15.6328125" style="1" customWidth="1"/>
    <col min="7" max="7" width="14" style="1" bestFit="1" customWidth="1"/>
    <col min="8" max="8" width="13.7265625" style="1" bestFit="1" customWidth="1"/>
    <col min="9" max="9" width="15.6328125" style="1" customWidth="1"/>
    <col min="10" max="10" width="14" style="1" bestFit="1" customWidth="1"/>
    <col min="11" max="11" width="13.7265625" style="1" bestFit="1" customWidth="1"/>
    <col min="12" max="12" width="15.6328125" style="1" customWidth="1"/>
    <col min="13" max="13" width="12.6328125" style="1" customWidth="1"/>
    <col min="14" max="14" width="13.7265625" style="1" bestFit="1" customWidth="1"/>
    <col min="15" max="15" width="15.6328125" style="1" customWidth="1"/>
    <col min="16" max="17" width="12.6328125" style="1" customWidth="1"/>
    <col min="18" max="18" width="3.54296875" style="1" customWidth="1"/>
    <col min="19" max="19" width="31.90625" style="1" bestFit="1" customWidth="1"/>
    <col min="20" max="20" width="18.6328125" style="1" customWidth="1"/>
    <col min="21" max="16384" width="8.7265625" style="1"/>
  </cols>
  <sheetData>
    <row r="2" spans="2:23" x14ac:dyDescent="0.35">
      <c r="B2" s="68" t="s">
        <v>87</v>
      </c>
      <c r="C2" s="69"/>
      <c r="D2" s="11">
        <v>0.93</v>
      </c>
    </row>
    <row r="3" spans="2:23" x14ac:dyDescent="0.35">
      <c r="B3" s="68" t="s">
        <v>44</v>
      </c>
      <c r="C3" s="69"/>
      <c r="D3" s="11">
        <v>1.1000000000000001</v>
      </c>
    </row>
    <row r="4" spans="2:23" x14ac:dyDescent="0.35">
      <c r="B4" s="68" t="s">
        <v>22</v>
      </c>
      <c r="C4" s="69"/>
      <c r="D4" s="11">
        <v>15</v>
      </c>
    </row>
    <row r="5" spans="2:23" x14ac:dyDescent="0.35">
      <c r="B5" s="68" t="s">
        <v>23</v>
      </c>
      <c r="C5" s="69"/>
      <c r="D5" s="7">
        <v>100</v>
      </c>
    </row>
    <row r="13" spans="2:23" ht="18.5" x14ac:dyDescent="0.45">
      <c r="D13" s="67" t="s">
        <v>86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0"/>
      <c r="S13" s="60"/>
      <c r="T13" s="60"/>
      <c r="U13" s="60"/>
      <c r="V13" s="60"/>
      <c r="W13" s="60"/>
    </row>
    <row r="15" spans="2:23" ht="16" thickBot="1" x14ac:dyDescent="0.4">
      <c r="B15" s="90" t="s">
        <v>30</v>
      </c>
      <c r="P15" s="4"/>
      <c r="Q15" s="4"/>
    </row>
    <row r="16" spans="2:23" ht="16" thickTop="1" x14ac:dyDescent="0.35">
      <c r="B16" s="91"/>
      <c r="D16" s="70" t="s">
        <v>10</v>
      </c>
      <c r="E16" s="71"/>
      <c r="F16" s="10"/>
      <c r="G16" s="93"/>
      <c r="H16" s="94"/>
      <c r="I16" s="10"/>
      <c r="J16" s="70" t="s">
        <v>12</v>
      </c>
      <c r="K16" s="71"/>
      <c r="L16" s="10"/>
      <c r="M16" s="70" t="s">
        <v>13</v>
      </c>
      <c r="N16" s="71"/>
      <c r="O16" s="10"/>
      <c r="P16" s="70" t="s">
        <v>14</v>
      </c>
      <c r="Q16" s="71"/>
      <c r="R16" s="10"/>
      <c r="S16" s="10"/>
      <c r="T16" s="10"/>
    </row>
    <row r="17" spans="2:22" ht="16" thickBot="1" x14ac:dyDescent="0.4">
      <c r="B17" s="91"/>
      <c r="D17" s="72"/>
      <c r="E17" s="73"/>
      <c r="F17" s="10"/>
      <c r="G17" s="95"/>
      <c r="H17" s="96"/>
      <c r="I17" s="10"/>
      <c r="J17" s="72"/>
      <c r="K17" s="73"/>
      <c r="L17" s="10"/>
      <c r="M17" s="72"/>
      <c r="N17" s="73"/>
      <c r="O17" s="10"/>
      <c r="P17" s="72"/>
      <c r="Q17" s="73"/>
      <c r="R17" s="10"/>
      <c r="S17" s="10"/>
      <c r="T17" s="10"/>
    </row>
    <row r="18" spans="2:22" ht="16" customHeight="1" thickTop="1" x14ac:dyDescent="0.35">
      <c r="B18" s="91"/>
      <c r="D18" s="74" t="s">
        <v>24</v>
      </c>
      <c r="E18" s="75"/>
      <c r="F18" s="9"/>
      <c r="G18" s="97"/>
      <c r="H18" s="98"/>
      <c r="I18" s="10"/>
      <c r="J18" s="74" t="s">
        <v>33</v>
      </c>
      <c r="K18" s="75"/>
      <c r="L18" s="10"/>
      <c r="M18" s="86"/>
      <c r="N18" s="87"/>
      <c r="O18" s="10"/>
      <c r="P18" s="74" t="s">
        <v>18</v>
      </c>
      <c r="Q18" s="75"/>
      <c r="R18" s="10"/>
      <c r="S18" s="10"/>
      <c r="T18" s="10"/>
    </row>
    <row r="19" spans="2:22" x14ac:dyDescent="0.35">
      <c r="B19" s="91"/>
      <c r="D19" s="76"/>
      <c r="E19" s="77"/>
      <c r="F19" s="10"/>
      <c r="G19" s="99"/>
      <c r="H19" s="100"/>
      <c r="I19" s="10"/>
      <c r="J19" s="76"/>
      <c r="K19" s="77"/>
      <c r="L19" s="10"/>
      <c r="M19" s="88"/>
      <c r="N19" s="89"/>
      <c r="O19" s="10"/>
      <c r="P19" s="76"/>
      <c r="Q19" s="77"/>
      <c r="R19" s="10"/>
      <c r="S19" s="10"/>
      <c r="T19" s="10"/>
    </row>
    <row r="20" spans="2:22" x14ac:dyDescent="0.35">
      <c r="B20" s="91"/>
      <c r="D20" s="76"/>
      <c r="E20" s="77"/>
      <c r="F20" s="10"/>
      <c r="G20" s="99"/>
      <c r="H20" s="100"/>
      <c r="I20" s="10"/>
      <c r="J20" s="76"/>
      <c r="K20" s="77"/>
      <c r="L20" s="10"/>
      <c r="M20" s="26"/>
      <c r="N20" s="27"/>
      <c r="O20" s="10"/>
      <c r="P20" s="76"/>
      <c r="Q20" s="77"/>
      <c r="R20" s="10"/>
      <c r="S20" s="10"/>
      <c r="T20" s="10"/>
    </row>
    <row r="21" spans="2:22" x14ac:dyDescent="0.35">
      <c r="B21" s="91"/>
      <c r="D21" s="76"/>
      <c r="E21" s="77"/>
      <c r="F21" s="10"/>
      <c r="G21" s="99"/>
      <c r="H21" s="100"/>
      <c r="I21" s="10"/>
      <c r="J21" s="76"/>
      <c r="K21" s="77"/>
      <c r="L21" s="10"/>
      <c r="M21" s="28"/>
      <c r="N21" s="2"/>
      <c r="O21" s="10"/>
      <c r="P21" s="76"/>
      <c r="Q21" s="77"/>
      <c r="R21" s="10"/>
      <c r="S21" s="10"/>
      <c r="T21" s="10"/>
    </row>
    <row r="22" spans="2:22" x14ac:dyDescent="0.35">
      <c r="B22" s="91"/>
      <c r="D22" s="76"/>
      <c r="E22" s="77"/>
      <c r="F22" s="10"/>
      <c r="G22" s="99"/>
      <c r="H22" s="100"/>
      <c r="I22" s="10"/>
      <c r="J22" s="76"/>
      <c r="K22" s="77"/>
      <c r="L22" s="10"/>
      <c r="M22" s="28"/>
      <c r="N22" s="2"/>
      <c r="O22" s="10"/>
      <c r="P22" s="76"/>
      <c r="Q22" s="77"/>
      <c r="R22" s="10"/>
      <c r="S22" s="10"/>
      <c r="T22" s="10"/>
    </row>
    <row r="23" spans="2:22" ht="16" customHeight="1" x14ac:dyDescent="0.35">
      <c r="B23" s="91"/>
      <c r="D23" s="76"/>
      <c r="E23" s="77"/>
      <c r="F23" s="10"/>
      <c r="G23" s="99"/>
      <c r="H23" s="100"/>
      <c r="I23" s="10"/>
      <c r="J23" s="76"/>
      <c r="K23" s="77"/>
      <c r="L23" s="10"/>
      <c r="M23" s="26"/>
      <c r="N23" s="27"/>
      <c r="O23" s="10"/>
      <c r="P23" s="76"/>
      <c r="Q23" s="77"/>
      <c r="R23" s="10"/>
      <c r="S23" s="10"/>
      <c r="T23" s="10"/>
    </row>
    <row r="24" spans="2:22" ht="16" customHeight="1" x14ac:dyDescent="0.35">
      <c r="B24" s="91"/>
      <c r="D24" s="76"/>
      <c r="E24" s="77"/>
      <c r="F24" s="10"/>
      <c r="G24" s="99"/>
      <c r="H24" s="100"/>
      <c r="I24" s="10"/>
      <c r="J24" s="76"/>
      <c r="K24" s="77"/>
      <c r="L24" s="10"/>
      <c r="M24" s="26"/>
      <c r="N24" s="27"/>
      <c r="O24" s="10"/>
      <c r="P24" s="76"/>
      <c r="Q24" s="77"/>
      <c r="R24" s="10"/>
      <c r="S24" s="10"/>
      <c r="T24" s="10"/>
    </row>
    <row r="25" spans="2:22" x14ac:dyDescent="0.35">
      <c r="B25" s="91"/>
      <c r="D25" s="76"/>
      <c r="E25" s="77"/>
      <c r="F25" s="10"/>
      <c r="G25" s="99"/>
      <c r="H25" s="100"/>
      <c r="I25" s="10"/>
      <c r="J25" s="76"/>
      <c r="K25" s="77"/>
      <c r="L25" s="10"/>
      <c r="M25" s="26"/>
      <c r="N25" s="27"/>
      <c r="O25" s="10"/>
      <c r="P25" s="76"/>
      <c r="Q25" s="77"/>
      <c r="R25" s="10"/>
      <c r="S25" s="10"/>
      <c r="T25" s="10"/>
    </row>
    <row r="26" spans="2:22" ht="16" thickBot="1" x14ac:dyDescent="0.4">
      <c r="B26" s="92"/>
      <c r="D26" s="78"/>
      <c r="E26" s="79"/>
      <c r="F26" s="29"/>
      <c r="G26" s="101"/>
      <c r="H26" s="102"/>
      <c r="I26" s="29"/>
      <c r="J26" s="78"/>
      <c r="K26" s="79"/>
      <c r="L26" s="29"/>
      <c r="M26" s="30"/>
      <c r="N26" s="31"/>
      <c r="O26" s="29"/>
      <c r="P26" s="32"/>
      <c r="Q26" s="33"/>
      <c r="R26" s="10"/>
      <c r="S26" s="10"/>
      <c r="T26" s="10"/>
    </row>
    <row r="27" spans="2:22" ht="16" thickTop="1" x14ac:dyDescent="0.3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2:22" x14ac:dyDescent="0.35">
      <c r="D28" s="7" t="s">
        <v>15</v>
      </c>
      <c r="E28" s="7">
        <v>110</v>
      </c>
      <c r="F28" s="8"/>
      <c r="G28" s="23" t="s">
        <v>15</v>
      </c>
      <c r="H28" s="23"/>
      <c r="I28" s="9"/>
      <c r="J28" s="7" t="s">
        <v>15</v>
      </c>
      <c r="K28" s="7">
        <v>110</v>
      </c>
      <c r="L28" s="9"/>
      <c r="M28" s="7" t="s">
        <v>15</v>
      </c>
      <c r="N28" s="7">
        <v>95</v>
      </c>
      <c r="O28" s="9"/>
      <c r="P28" s="7" t="s">
        <v>15</v>
      </c>
      <c r="Q28" s="7">
        <f>K28-N28</f>
        <v>15</v>
      </c>
      <c r="R28" s="10"/>
      <c r="S28" s="64" t="s">
        <v>45</v>
      </c>
      <c r="T28" s="65"/>
      <c r="V28" s="59"/>
    </row>
    <row r="29" spans="2:22" x14ac:dyDescent="0.35">
      <c r="D29" s="7" t="s">
        <v>35</v>
      </c>
      <c r="E29" s="11">
        <f>$D$2*E28</f>
        <v>102.30000000000001</v>
      </c>
      <c r="F29" s="12"/>
      <c r="G29" s="23" t="s">
        <v>35</v>
      </c>
      <c r="H29" s="24"/>
      <c r="I29" s="12"/>
      <c r="J29" s="7" t="s">
        <v>35</v>
      </c>
      <c r="K29" s="11">
        <f>$D$2*K28</f>
        <v>102.30000000000001</v>
      </c>
      <c r="L29" s="12"/>
      <c r="M29" s="7" t="s">
        <v>35</v>
      </c>
      <c r="N29" s="11">
        <f>$D$2*N28</f>
        <v>88.350000000000009</v>
      </c>
      <c r="O29" s="12"/>
      <c r="P29" s="7" t="s">
        <v>35</v>
      </c>
      <c r="Q29" s="11">
        <f>$D$2*Q28</f>
        <v>13.950000000000001</v>
      </c>
      <c r="R29" s="10"/>
      <c r="S29" s="7" t="s">
        <v>36</v>
      </c>
      <c r="T29" s="11">
        <f>N29+Q29</f>
        <v>102.30000000000001</v>
      </c>
      <c r="V29" s="13"/>
    </row>
    <row r="30" spans="2:22" x14ac:dyDescent="0.35">
      <c r="D30" s="7" t="s">
        <v>16</v>
      </c>
      <c r="E30" s="14">
        <v>0.5</v>
      </c>
      <c r="F30" s="10"/>
      <c r="G30" s="23" t="s">
        <v>16</v>
      </c>
      <c r="H30" s="25"/>
      <c r="I30" s="10"/>
      <c r="J30" s="7" t="s">
        <v>16</v>
      </c>
      <c r="K30" s="14">
        <v>0.5</v>
      </c>
      <c r="L30" s="10"/>
      <c r="M30" s="7" t="s">
        <v>16</v>
      </c>
      <c r="N30" s="14">
        <v>1.5</v>
      </c>
      <c r="O30" s="10"/>
      <c r="P30" s="7" t="s">
        <v>16</v>
      </c>
      <c r="Q30" s="14">
        <v>0.5</v>
      </c>
      <c r="R30" s="10"/>
      <c r="S30" s="7" t="s">
        <v>19</v>
      </c>
      <c r="T30" s="14">
        <f>E30+H30+K30+N30+Q30</f>
        <v>3</v>
      </c>
      <c r="V30" s="58"/>
    </row>
    <row r="31" spans="2:22" ht="17" customHeight="1" x14ac:dyDescent="0.35">
      <c r="D31" s="7" t="s">
        <v>17</v>
      </c>
      <c r="E31" s="11">
        <f>$D$4*E30</f>
        <v>7.5</v>
      </c>
      <c r="F31" s="15"/>
      <c r="G31" s="36" t="s">
        <v>17</v>
      </c>
      <c r="H31" s="24"/>
      <c r="I31" s="15"/>
      <c r="J31" s="35" t="s">
        <v>17</v>
      </c>
      <c r="K31" s="11">
        <f>$D$4*K30</f>
        <v>7.5</v>
      </c>
      <c r="L31" s="15"/>
      <c r="M31" s="35" t="s">
        <v>17</v>
      </c>
      <c r="N31" s="11">
        <f>$D$4*N30</f>
        <v>22.5</v>
      </c>
      <c r="O31" s="15"/>
      <c r="P31" s="35" t="s">
        <v>17</v>
      </c>
      <c r="Q31" s="11">
        <f>$D$4*Q30</f>
        <v>7.5</v>
      </c>
      <c r="R31" s="15"/>
      <c r="S31" s="35" t="s">
        <v>20</v>
      </c>
      <c r="T31" s="11">
        <f>E31+H31+K31+N31+Q31</f>
        <v>45</v>
      </c>
      <c r="V31" s="13"/>
    </row>
    <row r="32" spans="2:22" x14ac:dyDescent="0.35">
      <c r="D32" s="16"/>
      <c r="E32" s="16"/>
      <c r="F32" s="10"/>
      <c r="G32" s="16"/>
      <c r="H32" s="16"/>
      <c r="I32" s="10"/>
      <c r="J32" s="16"/>
      <c r="K32" s="16"/>
      <c r="L32" s="10"/>
      <c r="M32" s="16"/>
      <c r="N32" s="16"/>
      <c r="O32" s="10"/>
      <c r="P32" s="16"/>
      <c r="Q32" s="16"/>
      <c r="R32" s="10"/>
      <c r="S32" s="39" t="s">
        <v>28</v>
      </c>
      <c r="T32" s="40">
        <f>T29+T31</f>
        <v>147.30000000000001</v>
      </c>
      <c r="V32" s="59"/>
    </row>
    <row r="33" spans="2:23" x14ac:dyDescent="0.35">
      <c r="D33" s="16"/>
      <c r="E33" s="16"/>
      <c r="F33" s="10"/>
      <c r="G33" s="16"/>
      <c r="H33" s="16"/>
      <c r="I33" s="10"/>
      <c r="J33" s="16"/>
      <c r="K33" s="16"/>
      <c r="L33" s="10"/>
      <c r="M33" s="16"/>
      <c r="N33" s="16"/>
      <c r="O33" s="10"/>
      <c r="P33" s="16"/>
      <c r="Q33" s="16"/>
      <c r="R33" s="10"/>
      <c r="S33" s="16"/>
      <c r="T33" s="16"/>
      <c r="V33" s="57"/>
    </row>
    <row r="34" spans="2:23" s="6" customFormat="1" x14ac:dyDescent="0.35">
      <c r="B34" s="5"/>
      <c r="C34" s="14" t="s">
        <v>71</v>
      </c>
      <c r="D34" s="66">
        <v>1</v>
      </c>
      <c r="E34" s="66"/>
      <c r="F34" s="17"/>
      <c r="G34" s="66">
        <v>0.5</v>
      </c>
      <c r="H34" s="66"/>
      <c r="I34" s="17"/>
      <c r="J34" s="66">
        <v>1.5</v>
      </c>
      <c r="K34" s="66"/>
      <c r="L34" s="17"/>
      <c r="M34" s="66">
        <v>1.5</v>
      </c>
      <c r="N34" s="66"/>
      <c r="O34" s="17"/>
      <c r="P34" s="66">
        <v>0.5</v>
      </c>
      <c r="Q34" s="66"/>
      <c r="R34" s="17"/>
      <c r="S34" s="14" t="s">
        <v>73</v>
      </c>
      <c r="T34" s="14">
        <f>D34+G34+J34+M34+P34</f>
        <v>5</v>
      </c>
      <c r="V34" s="57"/>
    </row>
    <row r="35" spans="2:23" s="6" customFormat="1" x14ac:dyDescent="0.35">
      <c r="B35" s="5"/>
      <c r="C35" s="14" t="s">
        <v>72</v>
      </c>
      <c r="D35" s="18"/>
      <c r="E35" s="19"/>
      <c r="F35" s="20">
        <v>24</v>
      </c>
      <c r="G35" s="21"/>
      <c r="H35" s="19"/>
      <c r="I35" s="20">
        <v>0.5</v>
      </c>
      <c r="J35" s="21"/>
      <c r="K35" s="19"/>
      <c r="L35" s="20">
        <v>1.5</v>
      </c>
      <c r="M35" s="21"/>
      <c r="N35" s="19"/>
      <c r="O35" s="20">
        <v>0</v>
      </c>
      <c r="P35" s="21"/>
      <c r="Q35" s="19"/>
      <c r="R35" s="18"/>
      <c r="S35" s="14" t="s">
        <v>74</v>
      </c>
      <c r="T35" s="14">
        <f>F35+I35+L35+O35</f>
        <v>26</v>
      </c>
      <c r="V35" s="57"/>
    </row>
    <row r="36" spans="2:23" x14ac:dyDescent="0.35">
      <c r="D36" s="16"/>
      <c r="E36" s="16"/>
      <c r="F36" s="10"/>
      <c r="G36" s="16"/>
      <c r="H36" s="16"/>
      <c r="I36" s="10"/>
      <c r="J36" s="16"/>
      <c r="K36" s="16"/>
      <c r="L36" s="10"/>
      <c r="M36" s="16"/>
      <c r="N36" s="16"/>
      <c r="O36" s="10"/>
      <c r="P36" s="16"/>
      <c r="Q36" s="16"/>
      <c r="R36" s="10"/>
      <c r="S36" s="16"/>
      <c r="T36" s="16"/>
      <c r="V36" s="57"/>
    </row>
    <row r="37" spans="2:23" x14ac:dyDescent="0.35">
      <c r="D37" s="16"/>
      <c r="E37" s="16"/>
      <c r="F37" s="10"/>
      <c r="G37" s="16"/>
      <c r="H37" s="16"/>
      <c r="I37" s="10"/>
      <c r="J37" s="16"/>
      <c r="K37" s="16"/>
      <c r="L37" s="10"/>
      <c r="M37" s="16"/>
      <c r="N37" s="16"/>
      <c r="O37" s="10"/>
      <c r="P37" s="16"/>
      <c r="Q37" s="16"/>
      <c r="R37" s="10"/>
      <c r="S37" s="16"/>
      <c r="T37" s="16"/>
      <c r="V37" s="57"/>
    </row>
    <row r="38" spans="2:23" x14ac:dyDescent="0.35">
      <c r="D38" s="16"/>
      <c r="E38" s="16"/>
      <c r="F38" s="10"/>
      <c r="G38" s="16"/>
      <c r="H38" s="16"/>
      <c r="I38" s="10"/>
      <c r="J38" s="16"/>
      <c r="K38" s="16"/>
      <c r="L38" s="10"/>
      <c r="M38" s="16"/>
      <c r="N38" s="16"/>
      <c r="O38" s="10"/>
      <c r="P38" s="16"/>
      <c r="Q38" s="16"/>
      <c r="R38" s="10"/>
      <c r="S38" s="16"/>
      <c r="T38" s="16"/>
      <c r="V38" s="57"/>
    </row>
    <row r="39" spans="2:23" ht="18.5" x14ac:dyDescent="0.45">
      <c r="D39" s="67" t="s">
        <v>70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0"/>
      <c r="S39" s="60"/>
      <c r="T39" s="60"/>
      <c r="U39" s="60"/>
      <c r="V39" s="60"/>
      <c r="W39" s="60"/>
    </row>
    <row r="40" spans="2:23" ht="16" thickBot="1" x14ac:dyDescent="0.4">
      <c r="B40" s="90" t="s">
        <v>31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V40" s="57"/>
    </row>
    <row r="41" spans="2:23" ht="16" thickTop="1" x14ac:dyDescent="0.35">
      <c r="B41" s="91"/>
      <c r="D41" s="70" t="s">
        <v>10</v>
      </c>
      <c r="E41" s="71"/>
      <c r="F41" s="10"/>
      <c r="G41" s="93"/>
      <c r="H41" s="94"/>
      <c r="I41" s="10"/>
      <c r="J41" s="70" t="s">
        <v>12</v>
      </c>
      <c r="K41" s="71"/>
      <c r="L41" s="10"/>
      <c r="M41" s="70" t="s">
        <v>13</v>
      </c>
      <c r="N41" s="71"/>
      <c r="O41" s="10"/>
      <c r="P41" s="70" t="s">
        <v>14</v>
      </c>
      <c r="Q41" s="71"/>
      <c r="R41" s="10"/>
      <c r="S41" s="10"/>
      <c r="T41" s="10"/>
      <c r="V41" s="57"/>
    </row>
    <row r="42" spans="2:23" ht="16" thickBot="1" x14ac:dyDescent="0.4">
      <c r="B42" s="91"/>
      <c r="D42" s="72"/>
      <c r="E42" s="73"/>
      <c r="F42" s="10"/>
      <c r="G42" s="95"/>
      <c r="H42" s="96"/>
      <c r="I42" s="10"/>
      <c r="J42" s="72"/>
      <c r="K42" s="73"/>
      <c r="L42" s="10"/>
      <c r="M42" s="72"/>
      <c r="N42" s="73"/>
      <c r="O42" s="10"/>
      <c r="P42" s="72"/>
      <c r="Q42" s="73"/>
      <c r="R42" s="10"/>
      <c r="S42" s="10"/>
      <c r="T42" s="10"/>
      <c r="V42" s="57"/>
    </row>
    <row r="43" spans="2:23" ht="16" customHeight="1" thickTop="1" x14ac:dyDescent="0.35">
      <c r="B43" s="91"/>
      <c r="D43" s="74" t="s">
        <v>29</v>
      </c>
      <c r="E43" s="75"/>
      <c r="F43" s="9"/>
      <c r="G43" s="80"/>
      <c r="H43" s="81"/>
      <c r="I43" s="10"/>
      <c r="J43" s="74" t="s">
        <v>47</v>
      </c>
      <c r="K43" s="75"/>
      <c r="L43" s="10"/>
      <c r="M43" s="86"/>
      <c r="N43" s="87"/>
      <c r="O43" s="10"/>
      <c r="P43" s="74" t="s">
        <v>18</v>
      </c>
      <c r="Q43" s="75"/>
      <c r="R43" s="10"/>
      <c r="S43" s="10"/>
      <c r="T43" s="10"/>
      <c r="V43" s="57"/>
    </row>
    <row r="44" spans="2:23" x14ac:dyDescent="0.35">
      <c r="B44" s="91"/>
      <c r="D44" s="76"/>
      <c r="E44" s="77"/>
      <c r="F44" s="10"/>
      <c r="G44" s="82"/>
      <c r="H44" s="83"/>
      <c r="I44" s="10"/>
      <c r="J44" s="76"/>
      <c r="K44" s="77"/>
      <c r="L44" s="10"/>
      <c r="M44" s="88"/>
      <c r="N44" s="89"/>
      <c r="O44" s="10"/>
      <c r="P44" s="76"/>
      <c r="Q44" s="77"/>
      <c r="R44" s="10"/>
      <c r="S44" s="10"/>
      <c r="T44" s="10"/>
      <c r="V44" s="57"/>
    </row>
    <row r="45" spans="2:23" x14ac:dyDescent="0.35">
      <c r="B45" s="91"/>
      <c r="D45" s="76"/>
      <c r="E45" s="77"/>
      <c r="F45" s="10"/>
      <c r="G45" s="82"/>
      <c r="H45" s="83"/>
      <c r="I45" s="10"/>
      <c r="J45" s="76"/>
      <c r="K45" s="77"/>
      <c r="L45" s="10"/>
      <c r="M45" s="26"/>
      <c r="N45" s="27"/>
      <c r="O45" s="10"/>
      <c r="P45" s="76"/>
      <c r="Q45" s="77"/>
      <c r="R45" s="10"/>
      <c r="S45" s="10"/>
      <c r="T45" s="10"/>
      <c r="V45" s="57"/>
    </row>
    <row r="46" spans="2:23" x14ac:dyDescent="0.35">
      <c r="B46" s="91"/>
      <c r="D46" s="76"/>
      <c r="E46" s="77"/>
      <c r="F46" s="10"/>
      <c r="G46" s="82"/>
      <c r="H46" s="83"/>
      <c r="I46" s="10"/>
      <c r="J46" s="76"/>
      <c r="K46" s="77"/>
      <c r="L46" s="10"/>
      <c r="M46" s="28"/>
      <c r="N46" s="2"/>
      <c r="O46" s="10"/>
      <c r="P46" s="76"/>
      <c r="Q46" s="77"/>
      <c r="R46" s="10"/>
      <c r="S46" s="10"/>
      <c r="T46" s="10"/>
      <c r="V46" s="57"/>
    </row>
    <row r="47" spans="2:23" x14ac:dyDescent="0.35">
      <c r="B47" s="91"/>
      <c r="D47" s="76"/>
      <c r="E47" s="77"/>
      <c r="F47" s="10"/>
      <c r="G47" s="82"/>
      <c r="H47" s="83"/>
      <c r="I47" s="10"/>
      <c r="J47" s="76"/>
      <c r="K47" s="77"/>
      <c r="L47" s="10"/>
      <c r="M47" s="28"/>
      <c r="N47" s="2"/>
      <c r="O47" s="10"/>
      <c r="P47" s="76"/>
      <c r="Q47" s="77"/>
      <c r="R47" s="10"/>
      <c r="S47" s="10"/>
      <c r="T47" s="10"/>
      <c r="V47" s="57"/>
    </row>
    <row r="48" spans="2:23" x14ac:dyDescent="0.35">
      <c r="B48" s="91"/>
      <c r="D48" s="76"/>
      <c r="E48" s="77"/>
      <c r="F48" s="10"/>
      <c r="G48" s="82"/>
      <c r="H48" s="83"/>
      <c r="I48" s="10"/>
      <c r="J48" s="76"/>
      <c r="K48" s="77"/>
      <c r="L48" s="10"/>
      <c r="M48" s="26"/>
      <c r="N48" s="27"/>
      <c r="O48" s="10"/>
      <c r="P48" s="76"/>
      <c r="Q48" s="77"/>
      <c r="R48" s="10"/>
      <c r="S48" s="10"/>
      <c r="T48" s="10"/>
      <c r="V48" s="57"/>
    </row>
    <row r="49" spans="2:22" x14ac:dyDescent="0.35">
      <c r="B49" s="91"/>
      <c r="D49" s="76"/>
      <c r="E49" s="77"/>
      <c r="F49" s="10"/>
      <c r="G49" s="82"/>
      <c r="H49" s="83"/>
      <c r="I49" s="10"/>
      <c r="J49" s="76"/>
      <c r="K49" s="77"/>
      <c r="L49" s="10"/>
      <c r="M49" s="26"/>
      <c r="N49" s="27"/>
      <c r="O49" s="10"/>
      <c r="P49" s="76"/>
      <c r="Q49" s="77"/>
      <c r="R49" s="10"/>
      <c r="S49" s="10"/>
      <c r="T49" s="10"/>
      <c r="V49" s="57"/>
    </row>
    <row r="50" spans="2:22" x14ac:dyDescent="0.35">
      <c r="B50" s="91"/>
      <c r="D50" s="76"/>
      <c r="E50" s="77"/>
      <c r="F50" s="10"/>
      <c r="G50" s="82"/>
      <c r="H50" s="83"/>
      <c r="I50" s="10"/>
      <c r="J50" s="76"/>
      <c r="K50" s="77"/>
      <c r="L50" s="10"/>
      <c r="M50" s="26"/>
      <c r="N50" s="27"/>
      <c r="O50" s="10"/>
      <c r="P50" s="76"/>
      <c r="Q50" s="77"/>
      <c r="R50" s="10"/>
      <c r="S50" s="10"/>
      <c r="T50" s="10"/>
      <c r="V50" s="57"/>
    </row>
    <row r="51" spans="2:22" ht="16" thickBot="1" x14ac:dyDescent="0.4">
      <c r="B51" s="92"/>
      <c r="D51" s="78"/>
      <c r="E51" s="79"/>
      <c r="F51" s="29"/>
      <c r="G51" s="84"/>
      <c r="H51" s="85"/>
      <c r="I51" s="29"/>
      <c r="J51" s="78"/>
      <c r="K51" s="79"/>
      <c r="L51" s="29"/>
      <c r="M51" s="30"/>
      <c r="N51" s="31"/>
      <c r="O51" s="29"/>
      <c r="P51" s="32"/>
      <c r="Q51" s="33"/>
      <c r="R51" s="10"/>
      <c r="S51" s="10"/>
      <c r="T51" s="10"/>
      <c r="V51" s="57"/>
    </row>
    <row r="52" spans="2:22" ht="16" thickTop="1" x14ac:dyDescent="0.35">
      <c r="D52" s="10"/>
      <c r="E52" s="10"/>
      <c r="F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V52" s="57"/>
    </row>
    <row r="53" spans="2:22" x14ac:dyDescent="0.35">
      <c r="D53" s="7" t="s">
        <v>15</v>
      </c>
      <c r="E53" s="7">
        <v>100</v>
      </c>
      <c r="F53" s="8"/>
      <c r="G53" s="23" t="s">
        <v>15</v>
      </c>
      <c r="H53" s="23"/>
      <c r="I53" s="9"/>
      <c r="J53" s="7" t="s">
        <v>15</v>
      </c>
      <c r="K53" s="7">
        <v>100</v>
      </c>
      <c r="L53" s="9"/>
      <c r="M53" s="7" t="s">
        <v>15</v>
      </c>
      <c r="N53" s="7">
        <v>95</v>
      </c>
      <c r="O53" s="9"/>
      <c r="P53" s="7" t="s">
        <v>15</v>
      </c>
      <c r="Q53" s="7">
        <v>0</v>
      </c>
      <c r="R53" s="10"/>
      <c r="S53" s="64" t="s">
        <v>46</v>
      </c>
      <c r="T53" s="65"/>
      <c r="V53" s="59"/>
    </row>
    <row r="54" spans="2:22" x14ac:dyDescent="0.35">
      <c r="D54" s="7" t="s">
        <v>35</v>
      </c>
      <c r="E54" s="11">
        <f>$D$3*E53</f>
        <v>110.00000000000001</v>
      </c>
      <c r="F54" s="12"/>
      <c r="G54" s="23" t="s">
        <v>35</v>
      </c>
      <c r="H54" s="24"/>
      <c r="I54" s="38"/>
      <c r="J54" s="7" t="s">
        <v>35</v>
      </c>
      <c r="K54" s="11">
        <f>$D$3*K53</f>
        <v>110.00000000000001</v>
      </c>
      <c r="L54" s="12"/>
      <c r="M54" s="7" t="s">
        <v>35</v>
      </c>
      <c r="N54" s="11">
        <f>$D$3*N53</f>
        <v>104.50000000000001</v>
      </c>
      <c r="O54" s="12"/>
      <c r="P54" s="7" t="s">
        <v>35</v>
      </c>
      <c r="Q54" s="11">
        <f>$D$3*Q53</f>
        <v>0</v>
      </c>
      <c r="R54" s="10"/>
      <c r="S54" s="7" t="s">
        <v>36</v>
      </c>
      <c r="T54" s="11">
        <f>N54+Q54</f>
        <v>104.50000000000001</v>
      </c>
      <c r="V54" s="13"/>
    </row>
    <row r="55" spans="2:22" x14ac:dyDescent="0.35">
      <c r="D55" s="7" t="s">
        <v>16</v>
      </c>
      <c r="E55" s="14">
        <v>0.25</v>
      </c>
      <c r="F55" s="10"/>
      <c r="G55" s="23" t="s">
        <v>16</v>
      </c>
      <c r="H55" s="25"/>
      <c r="I55" s="10"/>
      <c r="J55" s="7" t="s">
        <v>16</v>
      </c>
      <c r="K55" s="14">
        <v>0.5</v>
      </c>
      <c r="L55" s="10"/>
      <c r="M55" s="7" t="s">
        <v>16</v>
      </c>
      <c r="N55" s="14">
        <v>1.5</v>
      </c>
      <c r="O55" s="10"/>
      <c r="P55" s="7" t="s">
        <v>16</v>
      </c>
      <c r="Q55" s="14">
        <v>0</v>
      </c>
      <c r="R55" s="10"/>
      <c r="S55" s="7" t="s">
        <v>19</v>
      </c>
      <c r="T55" s="14">
        <f>E55+K55+N55+Q55</f>
        <v>2.25</v>
      </c>
      <c r="V55" s="58">
        <f>1-(T55/T30)</f>
        <v>0.25</v>
      </c>
    </row>
    <row r="56" spans="2:22" x14ac:dyDescent="0.35">
      <c r="D56" s="35" t="s">
        <v>17</v>
      </c>
      <c r="E56" s="11">
        <f>$D$4*E55</f>
        <v>3.75</v>
      </c>
      <c r="F56" s="15"/>
      <c r="G56" s="36" t="s">
        <v>17</v>
      </c>
      <c r="H56" s="24"/>
      <c r="I56" s="15"/>
      <c r="J56" s="35" t="s">
        <v>17</v>
      </c>
      <c r="K56" s="11">
        <f>$D$4*K55</f>
        <v>7.5</v>
      </c>
      <c r="L56" s="15"/>
      <c r="M56" s="35" t="s">
        <v>17</v>
      </c>
      <c r="N56" s="11">
        <f>$D$4*N55</f>
        <v>22.5</v>
      </c>
      <c r="O56" s="15"/>
      <c r="P56" s="35" t="s">
        <v>17</v>
      </c>
      <c r="Q56" s="11">
        <f>$D$4*Q55</f>
        <v>0</v>
      </c>
      <c r="R56" s="15"/>
      <c r="S56" s="35" t="s">
        <v>20</v>
      </c>
      <c r="T56" s="14">
        <f>E56+K56+N56+Q56</f>
        <v>33.75</v>
      </c>
      <c r="V56" s="13"/>
    </row>
    <row r="57" spans="2:22" x14ac:dyDescent="0.35">
      <c r="D57" s="16"/>
      <c r="E57" s="16"/>
      <c r="F57" s="10"/>
      <c r="I57" s="10"/>
      <c r="J57" s="16"/>
      <c r="K57" s="16"/>
      <c r="L57" s="10"/>
      <c r="M57" s="16"/>
      <c r="N57" s="16"/>
      <c r="O57" s="10"/>
      <c r="P57" s="16"/>
      <c r="Q57" s="16"/>
      <c r="R57" s="10"/>
      <c r="S57" s="39" t="s">
        <v>28</v>
      </c>
      <c r="T57" s="40">
        <f>T54+T56</f>
        <v>138.25</v>
      </c>
      <c r="V57" s="59"/>
    </row>
    <row r="58" spans="2:22" x14ac:dyDescent="0.35">
      <c r="D58" s="16"/>
      <c r="E58" s="16"/>
      <c r="F58" s="10"/>
      <c r="I58" s="10"/>
      <c r="J58" s="16"/>
      <c r="K58" s="16"/>
      <c r="L58" s="10"/>
      <c r="M58" s="16"/>
      <c r="N58" s="16"/>
      <c r="O58" s="10"/>
      <c r="P58" s="16"/>
      <c r="Q58" s="16"/>
      <c r="R58" s="10"/>
      <c r="S58" s="16"/>
      <c r="T58" s="16"/>
    </row>
    <row r="59" spans="2:22" x14ac:dyDescent="0.35">
      <c r="C59" s="14" t="s">
        <v>71</v>
      </c>
      <c r="D59" s="66">
        <v>0.5</v>
      </c>
      <c r="E59" s="66"/>
      <c r="F59" s="17"/>
      <c r="I59" s="17"/>
      <c r="J59" s="66">
        <v>0.3</v>
      </c>
      <c r="K59" s="66"/>
      <c r="L59" s="17"/>
      <c r="M59" s="66">
        <v>1.5</v>
      </c>
      <c r="N59" s="66"/>
      <c r="O59" s="17"/>
      <c r="P59" s="66">
        <v>0.5</v>
      </c>
      <c r="Q59" s="66"/>
      <c r="R59" s="17"/>
      <c r="S59" s="14" t="s">
        <v>73</v>
      </c>
      <c r="T59" s="14">
        <f>D59+J59+M59+P59</f>
        <v>2.8</v>
      </c>
    </row>
    <row r="60" spans="2:22" x14ac:dyDescent="0.35">
      <c r="C60" s="14" t="s">
        <v>72</v>
      </c>
      <c r="D60" s="18"/>
      <c r="E60" s="19"/>
      <c r="F60" s="61">
        <v>24</v>
      </c>
      <c r="G60" s="62"/>
      <c r="H60" s="62"/>
      <c r="I60" s="63"/>
      <c r="J60" s="21"/>
      <c r="K60" s="19"/>
      <c r="L60" s="20">
        <v>0.75</v>
      </c>
      <c r="M60" s="21"/>
      <c r="N60" s="19"/>
      <c r="O60" s="20">
        <v>0</v>
      </c>
      <c r="P60" s="21"/>
      <c r="Q60" s="19"/>
      <c r="R60" s="18"/>
      <c r="S60" s="14" t="s">
        <v>74</v>
      </c>
      <c r="T60" s="14">
        <f>F60+I60+L60+O60</f>
        <v>24.75</v>
      </c>
    </row>
    <row r="61" spans="2:22" x14ac:dyDescent="0.35">
      <c r="D61" s="3"/>
      <c r="E61" s="3"/>
      <c r="J61" s="3"/>
      <c r="K61" s="3"/>
      <c r="M61" s="3"/>
      <c r="N61" s="3"/>
      <c r="P61" s="3"/>
      <c r="Q61" s="3"/>
      <c r="S61" s="3"/>
      <c r="T61" s="3"/>
    </row>
    <row r="62" spans="2:22" x14ac:dyDescent="0.35">
      <c r="D62" s="3"/>
      <c r="E62" s="3"/>
      <c r="J62" s="3"/>
      <c r="K62" s="3"/>
      <c r="M62" s="3"/>
      <c r="N62" s="3"/>
      <c r="P62" s="3"/>
      <c r="Q62" s="3"/>
    </row>
    <row r="63" spans="2:22" x14ac:dyDescent="0.35">
      <c r="D63" s="3"/>
      <c r="E63" s="3"/>
      <c r="J63" s="3"/>
      <c r="K63" s="3"/>
      <c r="M63" s="3"/>
      <c r="N63" s="3"/>
      <c r="P63" s="3"/>
      <c r="Q63" s="3"/>
    </row>
    <row r="64" spans="2:22" x14ac:dyDescent="0.35">
      <c r="D64" s="3"/>
      <c r="E64" s="3"/>
      <c r="J64" s="3"/>
      <c r="K64" s="3"/>
      <c r="M64" s="3"/>
      <c r="N64" s="3"/>
      <c r="P64" s="3"/>
      <c r="Q64" s="3"/>
    </row>
    <row r="65" spans="4:17" x14ac:dyDescent="0.35">
      <c r="D65" s="3"/>
      <c r="E65" s="3"/>
      <c r="J65" s="3"/>
      <c r="K65" s="3"/>
      <c r="M65" s="3"/>
      <c r="N65" s="3"/>
      <c r="P65" s="3"/>
      <c r="Q65" s="3"/>
    </row>
  </sheetData>
  <mergeCells count="40">
    <mergeCell ref="B2:C2"/>
    <mergeCell ref="B3:C3"/>
    <mergeCell ref="B4:C4"/>
    <mergeCell ref="B5:C5"/>
    <mergeCell ref="B15:B26"/>
    <mergeCell ref="G16:H17"/>
    <mergeCell ref="J16:K17"/>
    <mergeCell ref="M16:N17"/>
    <mergeCell ref="P16:Q17"/>
    <mergeCell ref="D18:E26"/>
    <mergeCell ref="G18:H26"/>
    <mergeCell ref="J18:K26"/>
    <mergeCell ref="M18:N19"/>
    <mergeCell ref="P18:Q25"/>
    <mergeCell ref="D16:E17"/>
    <mergeCell ref="B40:B51"/>
    <mergeCell ref="D41:E42"/>
    <mergeCell ref="G41:H42"/>
    <mergeCell ref="J41:K42"/>
    <mergeCell ref="M41:N42"/>
    <mergeCell ref="D43:E51"/>
    <mergeCell ref="G43:H51"/>
    <mergeCell ref="J43:K51"/>
    <mergeCell ref="M43:N44"/>
    <mergeCell ref="D13:Q13"/>
    <mergeCell ref="D39:Q39"/>
    <mergeCell ref="P43:Q50"/>
    <mergeCell ref="F60:I60"/>
    <mergeCell ref="S53:T53"/>
    <mergeCell ref="D59:E59"/>
    <mergeCell ref="J59:K59"/>
    <mergeCell ref="M59:N59"/>
    <mergeCell ref="P59:Q59"/>
    <mergeCell ref="P41:Q42"/>
    <mergeCell ref="S28:T28"/>
    <mergeCell ref="D34:E34"/>
    <mergeCell ref="G34:H34"/>
    <mergeCell ref="J34:K34"/>
    <mergeCell ref="M34:N34"/>
    <mergeCell ref="P34:Q34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E2C1D-03B7-49D8-92EC-C9C1D848D6D4}">
  <dimension ref="B2:AB65"/>
  <sheetViews>
    <sheetView zoomScale="60" zoomScaleNormal="60" workbookViewId="0">
      <selection activeCell="R10" sqref="R10"/>
    </sheetView>
  </sheetViews>
  <sheetFormatPr defaultRowHeight="15.5" x14ac:dyDescent="0.35"/>
  <cols>
    <col min="1" max="1" width="8.7265625" style="1"/>
    <col min="2" max="2" width="8.7265625" style="1" customWidth="1"/>
    <col min="3" max="3" width="20.54296875" style="1" customWidth="1"/>
    <col min="4" max="4" width="12.6328125" style="1" customWidth="1"/>
    <col min="5" max="5" width="13.7265625" style="1" bestFit="1" customWidth="1"/>
    <col min="6" max="6" width="15.6328125" style="1" customWidth="1"/>
    <col min="7" max="7" width="14" style="1" bestFit="1" customWidth="1"/>
    <col min="8" max="8" width="13.7265625" style="1" bestFit="1" customWidth="1"/>
    <col min="9" max="9" width="15.6328125" style="1" customWidth="1"/>
    <col min="10" max="10" width="14" style="1" bestFit="1" customWidth="1"/>
    <col min="11" max="11" width="13.7265625" style="1" bestFit="1" customWidth="1"/>
    <col min="12" max="12" width="15.6328125" style="1" customWidth="1"/>
    <col min="13" max="13" width="14" style="1" bestFit="1" customWidth="1"/>
    <col min="14" max="14" width="13.7265625" style="1" bestFit="1" customWidth="1"/>
    <col min="15" max="15" width="15.6328125" style="1" customWidth="1"/>
    <col min="16" max="16" width="12.6328125" style="1" customWidth="1"/>
    <col min="17" max="17" width="13.7265625" style="1" bestFit="1" customWidth="1"/>
    <col min="18" max="18" width="15.6328125" style="1" customWidth="1"/>
    <col min="19" max="19" width="12.6328125" style="1" customWidth="1"/>
    <col min="20" max="20" width="13.7265625" style="1" bestFit="1" customWidth="1"/>
    <col min="21" max="21" width="15.6328125" style="1" customWidth="1"/>
    <col min="22" max="23" width="12.6328125" style="1" customWidth="1"/>
    <col min="24" max="24" width="3.54296875" style="1" customWidth="1"/>
    <col min="25" max="25" width="31.90625" style="1" bestFit="1" customWidth="1"/>
    <col min="26" max="26" width="18.6328125" style="1" customWidth="1"/>
    <col min="27" max="16384" width="8.7265625" style="1"/>
  </cols>
  <sheetData>
    <row r="2" spans="2:26" x14ac:dyDescent="0.35">
      <c r="B2" s="68" t="s">
        <v>75</v>
      </c>
      <c r="C2" s="69"/>
      <c r="D2" s="11">
        <v>1.24</v>
      </c>
    </row>
    <row r="3" spans="2:26" x14ac:dyDescent="0.35">
      <c r="B3" s="68" t="s">
        <v>54</v>
      </c>
      <c r="C3" s="69"/>
      <c r="D3" s="11">
        <v>1.1000000000000001</v>
      </c>
    </row>
    <row r="4" spans="2:26" x14ac:dyDescent="0.35">
      <c r="B4" s="68" t="s">
        <v>22</v>
      </c>
      <c r="C4" s="69"/>
      <c r="D4" s="11">
        <v>15</v>
      </c>
    </row>
    <row r="5" spans="2:26" x14ac:dyDescent="0.35">
      <c r="B5" s="68" t="s">
        <v>23</v>
      </c>
      <c r="C5" s="69"/>
      <c r="D5" s="7">
        <v>100</v>
      </c>
    </row>
    <row r="14" spans="2:26" ht="18.5" x14ac:dyDescent="0.45">
      <c r="D14" s="67" t="s">
        <v>76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2:26" ht="16" thickBot="1" x14ac:dyDescent="0.4">
      <c r="B15" s="90" t="s">
        <v>48</v>
      </c>
      <c r="V15" s="4"/>
      <c r="W15" s="4"/>
    </row>
    <row r="16" spans="2:26" ht="16" thickTop="1" x14ac:dyDescent="0.35">
      <c r="B16" s="91"/>
      <c r="D16" s="70" t="s">
        <v>10</v>
      </c>
      <c r="E16" s="71"/>
      <c r="F16" s="10"/>
      <c r="G16" s="70" t="s">
        <v>11</v>
      </c>
      <c r="H16" s="71"/>
      <c r="I16" s="10"/>
      <c r="J16" s="70" t="s">
        <v>12</v>
      </c>
      <c r="K16" s="71"/>
      <c r="L16" s="10"/>
      <c r="M16" s="70" t="s">
        <v>39</v>
      </c>
      <c r="N16" s="71"/>
      <c r="O16" s="53"/>
      <c r="P16" s="70" t="s">
        <v>40</v>
      </c>
      <c r="Q16" s="71"/>
      <c r="R16" s="53"/>
      <c r="S16" s="70" t="s">
        <v>13</v>
      </c>
      <c r="T16" s="71"/>
      <c r="U16" s="10"/>
      <c r="V16" s="70" t="s">
        <v>14</v>
      </c>
      <c r="W16" s="71"/>
      <c r="X16" s="10"/>
      <c r="Y16" s="10"/>
      <c r="Z16" s="10"/>
    </row>
    <row r="17" spans="2:28" ht="16" thickBot="1" x14ac:dyDescent="0.4">
      <c r="B17" s="91"/>
      <c r="D17" s="72"/>
      <c r="E17" s="73"/>
      <c r="F17" s="10"/>
      <c r="G17" s="72"/>
      <c r="H17" s="73"/>
      <c r="I17" s="10"/>
      <c r="J17" s="72"/>
      <c r="K17" s="73"/>
      <c r="L17" s="10"/>
      <c r="M17" s="72"/>
      <c r="N17" s="73"/>
      <c r="O17" s="53"/>
      <c r="P17" s="72"/>
      <c r="Q17" s="73"/>
      <c r="R17" s="53"/>
      <c r="S17" s="72"/>
      <c r="T17" s="73"/>
      <c r="U17" s="10"/>
      <c r="V17" s="72"/>
      <c r="W17" s="73"/>
      <c r="X17" s="10"/>
      <c r="Y17" s="10"/>
      <c r="Z17" s="10"/>
    </row>
    <row r="18" spans="2:28" ht="16" customHeight="1" thickTop="1" x14ac:dyDescent="0.35">
      <c r="B18" s="91"/>
      <c r="D18" s="74" t="s">
        <v>55</v>
      </c>
      <c r="E18" s="75"/>
      <c r="F18" s="41"/>
      <c r="G18" s="74" t="s">
        <v>37</v>
      </c>
      <c r="H18" s="75"/>
      <c r="I18" s="42"/>
      <c r="J18" s="74" t="s">
        <v>58</v>
      </c>
      <c r="K18" s="75"/>
      <c r="L18" s="42"/>
      <c r="M18" s="74" t="s">
        <v>41</v>
      </c>
      <c r="N18" s="75"/>
      <c r="O18" s="52"/>
      <c r="P18" s="74"/>
      <c r="Q18" s="75"/>
      <c r="R18" s="52"/>
      <c r="S18" s="74"/>
      <c r="T18" s="75"/>
      <c r="U18" s="42"/>
      <c r="V18" s="74" t="s">
        <v>56</v>
      </c>
      <c r="W18" s="75"/>
      <c r="X18" s="10"/>
      <c r="Y18" s="10"/>
      <c r="Z18" s="10"/>
    </row>
    <row r="19" spans="2:28" x14ac:dyDescent="0.35">
      <c r="B19" s="91"/>
      <c r="D19" s="76"/>
      <c r="E19" s="77"/>
      <c r="F19" s="42"/>
      <c r="G19" s="76"/>
      <c r="H19" s="77"/>
      <c r="I19" s="42"/>
      <c r="J19" s="76"/>
      <c r="K19" s="77"/>
      <c r="L19" s="42"/>
      <c r="M19" s="76"/>
      <c r="N19" s="77"/>
      <c r="O19" s="52"/>
      <c r="P19" s="76"/>
      <c r="Q19" s="77"/>
      <c r="R19" s="52"/>
      <c r="S19" s="76"/>
      <c r="T19" s="77"/>
      <c r="U19" s="42"/>
      <c r="V19" s="76"/>
      <c r="W19" s="77"/>
      <c r="X19" s="10"/>
      <c r="Y19" s="10"/>
      <c r="Z19" s="10"/>
    </row>
    <row r="20" spans="2:28" x14ac:dyDescent="0.35">
      <c r="B20" s="91"/>
      <c r="D20" s="76"/>
      <c r="E20" s="77"/>
      <c r="F20" s="42"/>
      <c r="G20" s="76"/>
      <c r="H20" s="77"/>
      <c r="I20" s="42"/>
      <c r="J20" s="76"/>
      <c r="K20" s="77"/>
      <c r="L20" s="42"/>
      <c r="M20" s="76"/>
      <c r="N20" s="77"/>
      <c r="O20" s="52"/>
      <c r="P20" s="76"/>
      <c r="Q20" s="77"/>
      <c r="R20" s="52"/>
      <c r="S20" s="43"/>
      <c r="T20" s="44"/>
      <c r="U20" s="42"/>
      <c r="V20" s="76"/>
      <c r="W20" s="77"/>
      <c r="X20" s="10"/>
      <c r="Y20" s="10"/>
      <c r="Z20" s="10"/>
    </row>
    <row r="21" spans="2:28" x14ac:dyDescent="0.35">
      <c r="B21" s="91"/>
      <c r="D21" s="76"/>
      <c r="E21" s="77"/>
      <c r="F21" s="42"/>
      <c r="G21" s="76"/>
      <c r="H21" s="77"/>
      <c r="I21" s="42"/>
      <c r="J21" s="76"/>
      <c r="K21" s="77"/>
      <c r="L21" s="42"/>
      <c r="M21" s="76"/>
      <c r="N21" s="77"/>
      <c r="O21" s="52"/>
      <c r="P21" s="76"/>
      <c r="Q21" s="77"/>
      <c r="R21" s="52"/>
      <c r="S21" s="45"/>
      <c r="T21" s="46"/>
      <c r="U21" s="42"/>
      <c r="V21" s="76"/>
      <c r="W21" s="77"/>
      <c r="X21" s="10"/>
      <c r="Y21" s="10"/>
      <c r="Z21" s="10"/>
    </row>
    <row r="22" spans="2:28" x14ac:dyDescent="0.35">
      <c r="B22" s="91"/>
      <c r="D22" s="76"/>
      <c r="E22" s="77"/>
      <c r="F22" s="42"/>
      <c r="G22" s="76"/>
      <c r="H22" s="77"/>
      <c r="I22" s="42"/>
      <c r="J22" s="76"/>
      <c r="K22" s="77"/>
      <c r="L22" s="42"/>
      <c r="M22" s="76"/>
      <c r="N22" s="77"/>
      <c r="O22" s="52"/>
      <c r="P22" s="76"/>
      <c r="Q22" s="77"/>
      <c r="R22" s="52"/>
      <c r="S22" s="45"/>
      <c r="T22" s="46"/>
      <c r="U22" s="42"/>
      <c r="V22" s="76"/>
      <c r="W22" s="77"/>
      <c r="X22" s="10"/>
      <c r="Y22" s="10"/>
      <c r="Z22" s="10"/>
    </row>
    <row r="23" spans="2:28" ht="16" customHeight="1" x14ac:dyDescent="0.35">
      <c r="B23" s="91"/>
      <c r="D23" s="76"/>
      <c r="E23" s="77"/>
      <c r="F23" s="42"/>
      <c r="G23" s="76"/>
      <c r="H23" s="77"/>
      <c r="I23" s="42"/>
      <c r="J23" s="76"/>
      <c r="K23" s="77"/>
      <c r="L23" s="42"/>
      <c r="M23" s="76"/>
      <c r="N23" s="77"/>
      <c r="O23" s="52"/>
      <c r="P23" s="76"/>
      <c r="Q23" s="77"/>
      <c r="R23" s="52"/>
      <c r="S23" s="43"/>
      <c r="T23" s="44"/>
      <c r="U23" s="42"/>
      <c r="V23" s="76"/>
      <c r="W23" s="77"/>
      <c r="X23" s="10"/>
      <c r="Y23" s="10"/>
      <c r="Z23" s="10"/>
    </row>
    <row r="24" spans="2:28" ht="16" customHeight="1" x14ac:dyDescent="0.35">
      <c r="B24" s="91"/>
      <c r="D24" s="76"/>
      <c r="E24" s="77"/>
      <c r="F24" s="42"/>
      <c r="G24" s="76"/>
      <c r="H24" s="77"/>
      <c r="I24" s="42"/>
      <c r="J24" s="76"/>
      <c r="K24" s="77"/>
      <c r="L24" s="42"/>
      <c r="M24" s="76"/>
      <c r="N24" s="77"/>
      <c r="O24" s="52"/>
      <c r="P24" s="76"/>
      <c r="Q24" s="77"/>
      <c r="R24" s="52"/>
      <c r="S24" s="43"/>
      <c r="T24" s="44"/>
      <c r="U24" s="42"/>
      <c r="V24" s="76"/>
      <c r="W24" s="77"/>
      <c r="X24" s="10"/>
      <c r="Y24" s="10"/>
      <c r="Z24" s="10"/>
    </row>
    <row r="25" spans="2:28" x14ac:dyDescent="0.35">
      <c r="B25" s="91"/>
      <c r="D25" s="76"/>
      <c r="E25" s="77"/>
      <c r="F25" s="42"/>
      <c r="G25" s="76"/>
      <c r="H25" s="77"/>
      <c r="I25" s="42"/>
      <c r="J25" s="76"/>
      <c r="K25" s="77"/>
      <c r="L25" s="42"/>
      <c r="M25" s="76"/>
      <c r="N25" s="77"/>
      <c r="O25" s="52"/>
      <c r="P25" s="76"/>
      <c r="Q25" s="77"/>
      <c r="R25" s="52"/>
      <c r="S25" s="43"/>
      <c r="T25" s="44"/>
      <c r="U25" s="42"/>
      <c r="V25" s="76"/>
      <c r="W25" s="77"/>
      <c r="X25" s="10"/>
      <c r="Y25" s="10"/>
      <c r="Z25" s="10"/>
    </row>
    <row r="26" spans="2:28" ht="16" thickBot="1" x14ac:dyDescent="0.4">
      <c r="B26" s="92"/>
      <c r="D26" s="78"/>
      <c r="E26" s="79"/>
      <c r="F26" s="47"/>
      <c r="G26" s="78"/>
      <c r="H26" s="79"/>
      <c r="I26" s="47"/>
      <c r="J26" s="78"/>
      <c r="K26" s="79"/>
      <c r="L26" s="47"/>
      <c r="M26" s="78"/>
      <c r="N26" s="79"/>
      <c r="O26" s="52"/>
      <c r="P26" s="78"/>
      <c r="Q26" s="79"/>
      <c r="R26" s="52"/>
      <c r="S26" s="48"/>
      <c r="T26" s="49"/>
      <c r="U26" s="47"/>
      <c r="V26" s="50"/>
      <c r="W26" s="51"/>
      <c r="X26" s="10"/>
      <c r="Y26" s="10"/>
      <c r="Z26" s="10"/>
    </row>
    <row r="27" spans="2:28" ht="16" thickTop="1" x14ac:dyDescent="0.3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8" x14ac:dyDescent="0.35">
      <c r="D28" s="7" t="s">
        <v>15</v>
      </c>
      <c r="E28" s="7">
        <v>144</v>
      </c>
      <c r="F28" s="8"/>
      <c r="G28" s="7" t="s">
        <v>15</v>
      </c>
      <c r="H28" s="7">
        <v>144</v>
      </c>
      <c r="I28" s="9"/>
      <c r="J28" s="7" t="s">
        <v>15</v>
      </c>
      <c r="K28" s="7">
        <v>130</v>
      </c>
      <c r="L28" s="9"/>
      <c r="M28" s="7" t="s">
        <v>15</v>
      </c>
      <c r="N28" s="7">
        <v>130</v>
      </c>
      <c r="O28" s="16"/>
      <c r="P28" s="7" t="s">
        <v>15</v>
      </c>
      <c r="Q28" s="7">
        <v>130</v>
      </c>
      <c r="R28" s="16"/>
      <c r="S28" s="7" t="s">
        <v>15</v>
      </c>
      <c r="T28" s="7">
        <v>95</v>
      </c>
      <c r="U28" s="9"/>
      <c r="V28" s="7" t="s">
        <v>15</v>
      </c>
      <c r="W28" s="7">
        <f>K28-T28</f>
        <v>35</v>
      </c>
      <c r="X28" s="10"/>
      <c r="Y28" s="64" t="s">
        <v>53</v>
      </c>
      <c r="Z28" s="65"/>
      <c r="AB28" s="59"/>
    </row>
    <row r="29" spans="2:28" x14ac:dyDescent="0.35">
      <c r="D29" s="7" t="s">
        <v>35</v>
      </c>
      <c r="E29" s="11">
        <f>$D$2*E28</f>
        <v>178.56</v>
      </c>
      <c r="F29" s="12"/>
      <c r="G29" s="7" t="s">
        <v>35</v>
      </c>
      <c r="H29" s="11">
        <f>$D$2*H28</f>
        <v>178.56</v>
      </c>
      <c r="I29" s="12"/>
      <c r="J29" s="7" t="s">
        <v>35</v>
      </c>
      <c r="K29" s="11">
        <f>$D$2*K28</f>
        <v>161.19999999999999</v>
      </c>
      <c r="L29" s="12"/>
      <c r="M29" s="7" t="s">
        <v>35</v>
      </c>
      <c r="N29" s="11">
        <f>$D$2*N28</f>
        <v>161.19999999999999</v>
      </c>
      <c r="O29" s="54"/>
      <c r="P29" s="7" t="s">
        <v>35</v>
      </c>
      <c r="Q29" s="11">
        <f>$D$2*Q28</f>
        <v>161.19999999999999</v>
      </c>
      <c r="R29" s="54"/>
      <c r="S29" s="7" t="s">
        <v>35</v>
      </c>
      <c r="T29" s="11">
        <f>$D$2*T28</f>
        <v>117.8</v>
      </c>
      <c r="U29" s="12"/>
      <c r="V29" s="7" t="s">
        <v>35</v>
      </c>
      <c r="W29" s="11">
        <f>$D$2*W28</f>
        <v>43.4</v>
      </c>
      <c r="X29" s="10"/>
      <c r="Y29" s="7" t="s">
        <v>36</v>
      </c>
      <c r="Z29" s="11">
        <f>T29+W29</f>
        <v>161.19999999999999</v>
      </c>
      <c r="AB29" s="13"/>
    </row>
    <row r="30" spans="2:28" x14ac:dyDescent="0.35">
      <c r="D30" s="7" t="s">
        <v>16</v>
      </c>
      <c r="E30" s="14">
        <v>0</v>
      </c>
      <c r="F30" s="10"/>
      <c r="G30" s="7" t="s">
        <v>16</v>
      </c>
      <c r="H30" s="14">
        <v>1</v>
      </c>
      <c r="I30" s="10"/>
      <c r="J30" s="7" t="s">
        <v>16</v>
      </c>
      <c r="K30" s="14">
        <v>0.5</v>
      </c>
      <c r="L30" s="10"/>
      <c r="M30" s="7" t="s">
        <v>16</v>
      </c>
      <c r="N30" s="14">
        <v>1.5</v>
      </c>
      <c r="O30" s="22"/>
      <c r="P30" s="7" t="s">
        <v>16</v>
      </c>
      <c r="Q30" s="14">
        <v>0.5</v>
      </c>
      <c r="R30" s="22"/>
      <c r="S30" s="7" t="s">
        <v>16</v>
      </c>
      <c r="T30" s="14">
        <v>1.5</v>
      </c>
      <c r="U30" s="10"/>
      <c r="V30" s="7" t="s">
        <v>16</v>
      </c>
      <c r="W30" s="14">
        <v>0.5</v>
      </c>
      <c r="X30" s="10"/>
      <c r="Y30" s="7" t="s">
        <v>19</v>
      </c>
      <c r="Z30" s="14">
        <f>E30+H30+K30+N30+Q30+T30+W30</f>
        <v>5.5</v>
      </c>
      <c r="AB30" s="58"/>
    </row>
    <row r="31" spans="2:28" ht="17" customHeight="1" x14ac:dyDescent="0.35">
      <c r="D31" s="7" t="s">
        <v>17</v>
      </c>
      <c r="E31" s="11">
        <f>$D$4*E30</f>
        <v>0</v>
      </c>
      <c r="F31" s="15"/>
      <c r="G31" s="34" t="s">
        <v>17</v>
      </c>
      <c r="H31" s="11">
        <f>$D$4*H30</f>
        <v>15</v>
      </c>
      <c r="I31" s="15"/>
      <c r="J31" s="34" t="s">
        <v>17</v>
      </c>
      <c r="K31" s="11">
        <f>$D$4*K30</f>
        <v>7.5</v>
      </c>
      <c r="L31" s="15"/>
      <c r="M31" s="34" t="s">
        <v>17</v>
      </c>
      <c r="N31" s="11">
        <f>$D$4*N30</f>
        <v>22.5</v>
      </c>
      <c r="O31" s="54"/>
      <c r="P31" s="34" t="s">
        <v>17</v>
      </c>
      <c r="Q31" s="11">
        <f>$D$4*Q30</f>
        <v>7.5</v>
      </c>
      <c r="R31" s="54"/>
      <c r="S31" s="34" t="s">
        <v>17</v>
      </c>
      <c r="T31" s="11">
        <f>$D$4*T30</f>
        <v>22.5</v>
      </c>
      <c r="U31" s="15"/>
      <c r="V31" s="34" t="s">
        <v>17</v>
      </c>
      <c r="W31" s="11">
        <f>$D$4*W30</f>
        <v>7.5</v>
      </c>
      <c r="X31" s="15"/>
      <c r="Y31" s="35" t="s">
        <v>20</v>
      </c>
      <c r="Z31" s="11">
        <f>E31+H31+K31+N31+Q31+T31+W31</f>
        <v>82.5</v>
      </c>
      <c r="AB31" s="13"/>
    </row>
    <row r="32" spans="2:28" x14ac:dyDescent="0.35">
      <c r="D32" s="16"/>
      <c r="E32" s="16"/>
      <c r="F32" s="10"/>
      <c r="G32" s="16"/>
      <c r="H32" s="16"/>
      <c r="I32" s="10"/>
      <c r="J32" s="16"/>
      <c r="K32" s="16"/>
      <c r="L32" s="10"/>
      <c r="M32" s="16"/>
      <c r="N32" s="16"/>
      <c r="O32" s="16"/>
      <c r="P32" s="16"/>
      <c r="Q32" s="16"/>
      <c r="R32" s="16"/>
      <c r="S32" s="16"/>
      <c r="T32" s="16"/>
      <c r="U32" s="10"/>
      <c r="V32" s="16"/>
      <c r="W32" s="16"/>
      <c r="X32" s="10"/>
      <c r="Y32" s="39" t="s">
        <v>28</v>
      </c>
      <c r="Z32" s="40">
        <f>Z29+Z31</f>
        <v>243.7</v>
      </c>
      <c r="AB32" s="59"/>
    </row>
    <row r="33" spans="2:28" x14ac:dyDescent="0.35">
      <c r="D33" s="16"/>
      <c r="E33" s="16"/>
      <c r="F33" s="10"/>
      <c r="G33" s="16"/>
      <c r="H33" s="16"/>
      <c r="I33" s="10"/>
      <c r="J33" s="16"/>
      <c r="K33" s="16"/>
      <c r="L33" s="10"/>
      <c r="M33" s="16"/>
      <c r="N33" s="16"/>
      <c r="O33" s="16"/>
      <c r="P33" s="16"/>
      <c r="Q33" s="16"/>
      <c r="R33" s="16"/>
      <c r="S33" s="16"/>
      <c r="T33" s="16"/>
      <c r="U33" s="10"/>
      <c r="V33" s="16"/>
      <c r="W33" s="16"/>
      <c r="X33" s="10"/>
      <c r="Y33" s="16"/>
      <c r="Z33" s="16"/>
      <c r="AB33" s="57"/>
    </row>
    <row r="34" spans="2:28" s="6" customFormat="1" x14ac:dyDescent="0.35">
      <c r="B34" s="5"/>
      <c r="C34" s="14" t="s">
        <v>71</v>
      </c>
      <c r="D34" s="66">
        <v>1</v>
      </c>
      <c r="E34" s="66"/>
      <c r="F34" s="17"/>
      <c r="G34" s="66">
        <v>1</v>
      </c>
      <c r="H34" s="66"/>
      <c r="I34" s="17"/>
      <c r="J34" s="66">
        <v>1.5</v>
      </c>
      <c r="K34" s="66"/>
      <c r="L34" s="17"/>
      <c r="M34" s="66">
        <v>1</v>
      </c>
      <c r="N34" s="66"/>
      <c r="O34" s="37"/>
      <c r="P34" s="66">
        <v>0.5</v>
      </c>
      <c r="Q34" s="66"/>
      <c r="R34" s="37"/>
      <c r="S34" s="66">
        <v>1.5</v>
      </c>
      <c r="T34" s="66"/>
      <c r="U34" s="17"/>
      <c r="V34" s="66">
        <v>0.5</v>
      </c>
      <c r="W34" s="66"/>
      <c r="X34" s="17"/>
      <c r="Y34" s="14" t="s">
        <v>73</v>
      </c>
      <c r="Z34" s="14">
        <f>D34+G34+J34+M34+P34+S34+V34</f>
        <v>7</v>
      </c>
      <c r="AB34" s="57"/>
    </row>
    <row r="35" spans="2:28" s="6" customFormat="1" x14ac:dyDescent="0.35">
      <c r="B35" s="5"/>
      <c r="C35" s="14" t="s">
        <v>72</v>
      </c>
      <c r="D35" s="18"/>
      <c r="E35" s="19"/>
      <c r="F35" s="20">
        <v>24</v>
      </c>
      <c r="G35" s="21"/>
      <c r="H35" s="19"/>
      <c r="I35" s="20">
        <v>0.5</v>
      </c>
      <c r="J35" s="21"/>
      <c r="K35" s="19"/>
      <c r="L35" s="20">
        <v>1.5</v>
      </c>
      <c r="M35" s="21"/>
      <c r="N35" s="18"/>
      <c r="O35" s="56">
        <v>24</v>
      </c>
      <c r="P35" s="21"/>
      <c r="Q35" s="18"/>
      <c r="R35" s="56">
        <v>1.5</v>
      </c>
      <c r="S35" s="18"/>
      <c r="T35" s="19"/>
      <c r="U35" s="20">
        <v>0</v>
      </c>
      <c r="V35" s="21"/>
      <c r="W35" s="19"/>
      <c r="X35" s="18"/>
      <c r="Y35" s="14" t="s">
        <v>74</v>
      </c>
      <c r="Z35" s="14">
        <f>F35+I35+L35+O35+R35+U35</f>
        <v>51.5</v>
      </c>
      <c r="AB35" s="57"/>
    </row>
    <row r="36" spans="2:28" x14ac:dyDescent="0.35">
      <c r="D36" s="16"/>
      <c r="E36" s="16"/>
      <c r="F36" s="10"/>
      <c r="G36" s="16"/>
      <c r="H36" s="16"/>
      <c r="I36" s="10"/>
      <c r="J36" s="16"/>
      <c r="K36" s="16"/>
      <c r="L36" s="10"/>
      <c r="M36" s="16"/>
      <c r="N36" s="16"/>
      <c r="O36" s="16"/>
      <c r="P36" s="16"/>
      <c r="Q36" s="16"/>
      <c r="R36" s="16"/>
      <c r="S36" s="16"/>
      <c r="T36" s="16"/>
      <c r="U36" s="10"/>
      <c r="V36" s="16"/>
      <c r="W36" s="16"/>
      <c r="X36" s="10"/>
      <c r="Y36" s="16"/>
      <c r="Z36" s="16"/>
      <c r="AB36" s="57"/>
    </row>
    <row r="37" spans="2:28" x14ac:dyDescent="0.35">
      <c r="D37" s="16"/>
      <c r="E37" s="16"/>
      <c r="F37" s="10"/>
      <c r="G37" s="16"/>
      <c r="H37" s="16"/>
      <c r="I37" s="10"/>
      <c r="J37" s="16"/>
      <c r="K37" s="16"/>
      <c r="L37" s="10"/>
      <c r="M37" s="16"/>
      <c r="N37" s="16"/>
      <c r="O37" s="16"/>
      <c r="P37" s="16"/>
      <c r="Q37" s="16"/>
      <c r="R37" s="16"/>
      <c r="S37" s="16"/>
      <c r="T37" s="16"/>
      <c r="U37" s="10"/>
      <c r="V37" s="16"/>
      <c r="W37" s="16"/>
      <c r="X37" s="10"/>
      <c r="Y37" s="16"/>
      <c r="Z37" s="16"/>
      <c r="AB37" s="57"/>
    </row>
    <row r="38" spans="2:28" x14ac:dyDescent="0.35">
      <c r="D38" s="16"/>
      <c r="E38" s="16"/>
      <c r="F38" s="10"/>
      <c r="G38" s="16"/>
      <c r="H38" s="16"/>
      <c r="I38" s="10"/>
      <c r="J38" s="16"/>
      <c r="K38" s="16"/>
      <c r="L38" s="10"/>
      <c r="M38" s="16"/>
      <c r="N38" s="16"/>
      <c r="O38" s="16"/>
      <c r="P38" s="16"/>
      <c r="Q38" s="16"/>
      <c r="R38" s="16"/>
      <c r="S38" s="16"/>
      <c r="T38" s="16"/>
      <c r="U38" s="10"/>
      <c r="V38" s="16"/>
      <c r="W38" s="16"/>
      <c r="X38" s="10"/>
      <c r="Y38" s="16"/>
      <c r="Z38" s="16"/>
      <c r="AB38" s="57"/>
    </row>
    <row r="39" spans="2:28" ht="18.5" x14ac:dyDescent="0.45">
      <c r="D39" s="67" t="s">
        <v>77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10"/>
      <c r="Y39" s="10"/>
      <c r="Z39" s="10"/>
      <c r="AB39" s="57"/>
    </row>
    <row r="40" spans="2:28" ht="16" thickBot="1" x14ac:dyDescent="0.4">
      <c r="B40" s="90" t="s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B40" s="57"/>
    </row>
    <row r="41" spans="2:28" ht="16" thickTop="1" x14ac:dyDescent="0.35">
      <c r="B41" s="91"/>
      <c r="D41" s="70" t="s">
        <v>10</v>
      </c>
      <c r="E41" s="71"/>
      <c r="F41" s="10"/>
      <c r="G41" s="93"/>
      <c r="H41" s="94"/>
      <c r="I41" s="10"/>
      <c r="J41" s="93"/>
      <c r="K41" s="94"/>
      <c r="L41" s="10"/>
      <c r="M41" s="93"/>
      <c r="N41" s="94"/>
      <c r="O41" s="53"/>
      <c r="P41" s="70" t="s">
        <v>12</v>
      </c>
      <c r="Q41" s="71"/>
      <c r="R41" s="53"/>
      <c r="S41" s="70" t="s">
        <v>13</v>
      </c>
      <c r="T41" s="71"/>
      <c r="U41" s="10"/>
      <c r="V41" s="70" t="s">
        <v>14</v>
      </c>
      <c r="W41" s="71"/>
      <c r="X41" s="10"/>
      <c r="Y41" s="10"/>
      <c r="Z41" s="10"/>
      <c r="AB41" s="57"/>
    </row>
    <row r="42" spans="2:28" ht="16" thickBot="1" x14ac:dyDescent="0.4">
      <c r="B42" s="91"/>
      <c r="D42" s="72"/>
      <c r="E42" s="73"/>
      <c r="F42" s="10"/>
      <c r="G42" s="95"/>
      <c r="H42" s="96"/>
      <c r="I42" s="10"/>
      <c r="J42" s="95"/>
      <c r="K42" s="96"/>
      <c r="L42" s="10"/>
      <c r="M42" s="95"/>
      <c r="N42" s="96"/>
      <c r="O42" s="53"/>
      <c r="P42" s="72"/>
      <c r="Q42" s="73"/>
      <c r="R42" s="53"/>
      <c r="S42" s="72"/>
      <c r="T42" s="73"/>
      <c r="U42" s="10"/>
      <c r="V42" s="72"/>
      <c r="W42" s="73"/>
      <c r="X42" s="10"/>
      <c r="Y42" s="10"/>
      <c r="Z42" s="10"/>
      <c r="AB42" s="57"/>
    </row>
    <row r="43" spans="2:28" ht="16" customHeight="1" thickTop="1" x14ac:dyDescent="0.35">
      <c r="B43" s="91"/>
      <c r="D43" s="74" t="s">
        <v>29</v>
      </c>
      <c r="E43" s="75"/>
      <c r="F43" s="41"/>
      <c r="G43" s="97"/>
      <c r="H43" s="98"/>
      <c r="I43" s="42"/>
      <c r="J43" s="97"/>
      <c r="K43" s="98"/>
      <c r="L43" s="42"/>
      <c r="M43" s="97"/>
      <c r="N43" s="98"/>
      <c r="O43" s="52"/>
      <c r="P43" s="74" t="s">
        <v>47</v>
      </c>
      <c r="Q43" s="75"/>
      <c r="R43" s="52"/>
      <c r="S43" s="74"/>
      <c r="T43" s="75"/>
      <c r="U43" s="42"/>
      <c r="V43" s="74" t="s">
        <v>18</v>
      </c>
      <c r="W43" s="75"/>
      <c r="X43" s="10"/>
      <c r="Y43" s="10"/>
      <c r="Z43" s="10"/>
      <c r="AB43" s="57"/>
    </row>
    <row r="44" spans="2:28" x14ac:dyDescent="0.35">
      <c r="B44" s="91"/>
      <c r="D44" s="76"/>
      <c r="E44" s="77"/>
      <c r="F44" s="42"/>
      <c r="G44" s="99"/>
      <c r="H44" s="100"/>
      <c r="I44" s="42"/>
      <c r="J44" s="99"/>
      <c r="K44" s="100"/>
      <c r="L44" s="42"/>
      <c r="M44" s="99"/>
      <c r="N44" s="100"/>
      <c r="O44" s="52"/>
      <c r="P44" s="76"/>
      <c r="Q44" s="77"/>
      <c r="R44" s="52"/>
      <c r="S44" s="76"/>
      <c r="T44" s="77"/>
      <c r="U44" s="42"/>
      <c r="V44" s="76"/>
      <c r="W44" s="77"/>
      <c r="X44" s="10"/>
      <c r="Y44" s="10"/>
      <c r="Z44" s="10"/>
      <c r="AB44" s="57"/>
    </row>
    <row r="45" spans="2:28" x14ac:dyDescent="0.35">
      <c r="B45" s="91"/>
      <c r="D45" s="76"/>
      <c r="E45" s="77"/>
      <c r="F45" s="42"/>
      <c r="G45" s="99"/>
      <c r="H45" s="100"/>
      <c r="I45" s="42"/>
      <c r="J45" s="99"/>
      <c r="K45" s="100"/>
      <c r="L45" s="42"/>
      <c r="M45" s="99"/>
      <c r="N45" s="100"/>
      <c r="O45" s="52"/>
      <c r="P45" s="76"/>
      <c r="Q45" s="77"/>
      <c r="R45" s="52"/>
      <c r="S45" s="43"/>
      <c r="T45" s="44"/>
      <c r="U45" s="42"/>
      <c r="V45" s="76"/>
      <c r="W45" s="77"/>
      <c r="X45" s="10"/>
      <c r="Y45" s="10"/>
      <c r="Z45" s="10"/>
      <c r="AB45" s="57"/>
    </row>
    <row r="46" spans="2:28" x14ac:dyDescent="0.35">
      <c r="B46" s="91"/>
      <c r="D46" s="76"/>
      <c r="E46" s="77"/>
      <c r="F46" s="42"/>
      <c r="G46" s="99"/>
      <c r="H46" s="100"/>
      <c r="I46" s="42"/>
      <c r="J46" s="99"/>
      <c r="K46" s="100"/>
      <c r="L46" s="42"/>
      <c r="M46" s="99"/>
      <c r="N46" s="100"/>
      <c r="O46" s="52"/>
      <c r="P46" s="76"/>
      <c r="Q46" s="77"/>
      <c r="R46" s="52"/>
      <c r="S46" s="45"/>
      <c r="T46" s="46"/>
      <c r="U46" s="42"/>
      <c r="V46" s="76"/>
      <c r="W46" s="77"/>
      <c r="X46" s="10"/>
      <c r="Y46" s="10"/>
      <c r="Z46" s="10"/>
      <c r="AB46" s="57"/>
    </row>
    <row r="47" spans="2:28" x14ac:dyDescent="0.35">
      <c r="B47" s="91"/>
      <c r="D47" s="76"/>
      <c r="E47" s="77"/>
      <c r="F47" s="42"/>
      <c r="G47" s="99"/>
      <c r="H47" s="100"/>
      <c r="I47" s="42"/>
      <c r="J47" s="99"/>
      <c r="K47" s="100"/>
      <c r="L47" s="42"/>
      <c r="M47" s="99"/>
      <c r="N47" s="100"/>
      <c r="O47" s="52"/>
      <c r="P47" s="76"/>
      <c r="Q47" s="77"/>
      <c r="R47" s="52"/>
      <c r="S47" s="45"/>
      <c r="T47" s="46"/>
      <c r="U47" s="42"/>
      <c r="V47" s="76"/>
      <c r="W47" s="77"/>
      <c r="X47" s="10"/>
      <c r="Y47" s="10"/>
      <c r="Z47" s="10"/>
      <c r="AB47" s="57"/>
    </row>
    <row r="48" spans="2:28" x14ac:dyDescent="0.35">
      <c r="B48" s="91"/>
      <c r="D48" s="76"/>
      <c r="E48" s="77"/>
      <c r="F48" s="42"/>
      <c r="G48" s="99"/>
      <c r="H48" s="100"/>
      <c r="I48" s="42"/>
      <c r="J48" s="99"/>
      <c r="K48" s="100"/>
      <c r="L48" s="42"/>
      <c r="M48" s="99"/>
      <c r="N48" s="100"/>
      <c r="O48" s="52"/>
      <c r="P48" s="76"/>
      <c r="Q48" s="77"/>
      <c r="R48" s="52"/>
      <c r="S48" s="43"/>
      <c r="T48" s="44"/>
      <c r="U48" s="42"/>
      <c r="V48" s="76"/>
      <c r="W48" s="77"/>
      <c r="X48" s="10"/>
      <c r="Y48" s="10"/>
      <c r="Z48" s="10"/>
      <c r="AB48" s="57"/>
    </row>
    <row r="49" spans="2:28" x14ac:dyDescent="0.35">
      <c r="B49" s="91"/>
      <c r="D49" s="76"/>
      <c r="E49" s="77"/>
      <c r="F49" s="42"/>
      <c r="G49" s="99"/>
      <c r="H49" s="100"/>
      <c r="I49" s="42"/>
      <c r="J49" s="99"/>
      <c r="K49" s="100"/>
      <c r="L49" s="42"/>
      <c r="M49" s="99"/>
      <c r="N49" s="100"/>
      <c r="O49" s="52"/>
      <c r="P49" s="76"/>
      <c r="Q49" s="77"/>
      <c r="R49" s="52"/>
      <c r="S49" s="43"/>
      <c r="T49" s="44"/>
      <c r="U49" s="42"/>
      <c r="V49" s="76"/>
      <c r="W49" s="77"/>
      <c r="X49" s="10"/>
      <c r="Y49" s="10"/>
      <c r="Z49" s="10"/>
      <c r="AB49" s="57"/>
    </row>
    <row r="50" spans="2:28" x14ac:dyDescent="0.35">
      <c r="B50" s="91"/>
      <c r="D50" s="76"/>
      <c r="E50" s="77"/>
      <c r="F50" s="42"/>
      <c r="G50" s="99"/>
      <c r="H50" s="100"/>
      <c r="I50" s="42"/>
      <c r="J50" s="99"/>
      <c r="K50" s="100"/>
      <c r="L50" s="42"/>
      <c r="M50" s="99"/>
      <c r="N50" s="100"/>
      <c r="O50" s="52"/>
      <c r="P50" s="76"/>
      <c r="Q50" s="77"/>
      <c r="R50" s="52"/>
      <c r="S50" s="43"/>
      <c r="T50" s="44"/>
      <c r="U50" s="42"/>
      <c r="V50" s="76"/>
      <c r="W50" s="77"/>
      <c r="X50" s="10"/>
      <c r="Y50" s="10"/>
      <c r="Z50" s="10"/>
      <c r="AB50" s="57"/>
    </row>
    <row r="51" spans="2:28" ht="16" thickBot="1" x14ac:dyDescent="0.4">
      <c r="B51" s="92"/>
      <c r="D51" s="78"/>
      <c r="E51" s="79"/>
      <c r="F51" s="47"/>
      <c r="G51" s="101"/>
      <c r="H51" s="102"/>
      <c r="I51" s="47"/>
      <c r="J51" s="101"/>
      <c r="K51" s="102"/>
      <c r="L51" s="47"/>
      <c r="M51" s="101"/>
      <c r="N51" s="102"/>
      <c r="O51" s="52"/>
      <c r="P51" s="78"/>
      <c r="Q51" s="79"/>
      <c r="R51" s="52"/>
      <c r="S51" s="48"/>
      <c r="T51" s="49"/>
      <c r="U51" s="47"/>
      <c r="V51" s="50"/>
      <c r="W51" s="51"/>
      <c r="X51" s="10"/>
      <c r="Y51" s="10"/>
      <c r="Z51" s="10"/>
      <c r="AB51" s="57"/>
    </row>
    <row r="52" spans="2:28" ht="16" thickTop="1" x14ac:dyDescent="0.3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B52" s="57"/>
    </row>
    <row r="53" spans="2:28" x14ac:dyDescent="0.35">
      <c r="D53" s="7" t="s">
        <v>15</v>
      </c>
      <c r="E53" s="7">
        <v>100</v>
      </c>
      <c r="F53" s="8"/>
      <c r="G53" s="23" t="s">
        <v>15</v>
      </c>
      <c r="H53" s="23"/>
      <c r="I53" s="9"/>
      <c r="J53" s="23" t="s">
        <v>15</v>
      </c>
      <c r="K53" s="23"/>
      <c r="L53" s="9"/>
      <c r="M53" s="23" t="s">
        <v>15</v>
      </c>
      <c r="N53" s="23"/>
      <c r="O53" s="16"/>
      <c r="P53" s="7" t="s">
        <v>15</v>
      </c>
      <c r="Q53" s="7">
        <v>100</v>
      </c>
      <c r="R53" s="16"/>
      <c r="S53" s="7" t="s">
        <v>15</v>
      </c>
      <c r="T53" s="7">
        <v>95</v>
      </c>
      <c r="U53" s="9"/>
      <c r="V53" s="7" t="s">
        <v>15</v>
      </c>
      <c r="W53" s="7">
        <v>0</v>
      </c>
      <c r="X53" s="10"/>
      <c r="Y53" s="64" t="s">
        <v>54</v>
      </c>
      <c r="Z53" s="65"/>
      <c r="AB53" s="59"/>
    </row>
    <row r="54" spans="2:28" x14ac:dyDescent="0.35">
      <c r="D54" s="7" t="s">
        <v>35</v>
      </c>
      <c r="E54" s="11">
        <f>$D$3*E53</f>
        <v>110.00000000000001</v>
      </c>
      <c r="F54" s="12"/>
      <c r="G54" s="23" t="s">
        <v>35</v>
      </c>
      <c r="H54" s="24"/>
      <c r="I54" s="12"/>
      <c r="J54" s="23" t="s">
        <v>35</v>
      </c>
      <c r="K54" s="24"/>
      <c r="L54" s="12"/>
      <c r="M54" s="23" t="s">
        <v>35</v>
      </c>
      <c r="N54" s="24"/>
      <c r="O54" s="54"/>
      <c r="P54" s="7" t="s">
        <v>35</v>
      </c>
      <c r="Q54" s="11">
        <f>$D$3*Q53</f>
        <v>110.00000000000001</v>
      </c>
      <c r="R54" s="54"/>
      <c r="S54" s="7" t="s">
        <v>35</v>
      </c>
      <c r="T54" s="11">
        <f>$D$3*T53</f>
        <v>104.50000000000001</v>
      </c>
      <c r="U54" s="12"/>
      <c r="V54" s="7" t="s">
        <v>35</v>
      </c>
      <c r="W54" s="11">
        <f>$D$3*W53</f>
        <v>0</v>
      </c>
      <c r="X54" s="10"/>
      <c r="Y54" s="7" t="s">
        <v>36</v>
      </c>
      <c r="Z54" s="11">
        <f>T54+W54</f>
        <v>104.50000000000001</v>
      </c>
      <c r="AB54" s="13"/>
    </row>
    <row r="55" spans="2:28" x14ac:dyDescent="0.35">
      <c r="D55" s="7" t="s">
        <v>16</v>
      </c>
      <c r="E55" s="14">
        <v>0.25</v>
      </c>
      <c r="F55" s="10"/>
      <c r="G55" s="23" t="s">
        <v>16</v>
      </c>
      <c r="H55" s="25"/>
      <c r="I55" s="10"/>
      <c r="J55" s="23" t="s">
        <v>16</v>
      </c>
      <c r="K55" s="25"/>
      <c r="L55" s="10"/>
      <c r="M55" s="23" t="s">
        <v>16</v>
      </c>
      <c r="N55" s="25"/>
      <c r="O55" s="22"/>
      <c r="P55" s="7" t="s">
        <v>16</v>
      </c>
      <c r="Q55" s="14">
        <v>0.25</v>
      </c>
      <c r="R55" s="22"/>
      <c r="S55" s="7" t="s">
        <v>16</v>
      </c>
      <c r="T55" s="14">
        <v>1.5</v>
      </c>
      <c r="U55" s="10"/>
      <c r="V55" s="7" t="s">
        <v>16</v>
      </c>
      <c r="W55" s="14">
        <v>0.5</v>
      </c>
      <c r="X55" s="10"/>
      <c r="Y55" s="7" t="s">
        <v>19</v>
      </c>
      <c r="Z55" s="14">
        <f>E55+H55+K55+N55+Q55+T55+W55</f>
        <v>2.5</v>
      </c>
      <c r="AB55" s="58">
        <f>1-(Z55/Z30)</f>
        <v>0.54545454545454541</v>
      </c>
    </row>
    <row r="56" spans="2:28" x14ac:dyDescent="0.35">
      <c r="D56" s="7" t="s">
        <v>17</v>
      </c>
      <c r="E56" s="11">
        <f>$D$4*E55</f>
        <v>3.75</v>
      </c>
      <c r="F56" s="15"/>
      <c r="G56" s="36" t="s">
        <v>17</v>
      </c>
      <c r="H56" s="24"/>
      <c r="I56" s="15"/>
      <c r="J56" s="36" t="s">
        <v>17</v>
      </c>
      <c r="K56" s="24"/>
      <c r="L56" s="15"/>
      <c r="M56" s="36" t="s">
        <v>17</v>
      </c>
      <c r="N56" s="24"/>
      <c r="O56" s="54"/>
      <c r="P56" s="35" t="s">
        <v>17</v>
      </c>
      <c r="Q56" s="11">
        <f>$D$4*Q55</f>
        <v>3.75</v>
      </c>
      <c r="R56" s="54"/>
      <c r="S56" s="35" t="s">
        <v>17</v>
      </c>
      <c r="T56" s="11">
        <f>$D$4*T55</f>
        <v>22.5</v>
      </c>
      <c r="U56" s="15"/>
      <c r="V56" s="35" t="s">
        <v>17</v>
      </c>
      <c r="W56" s="11">
        <f>$D$4*W55</f>
        <v>7.5</v>
      </c>
      <c r="X56" s="15"/>
      <c r="Y56" s="35" t="s">
        <v>20</v>
      </c>
      <c r="Z56" s="11">
        <f>E56+H56+K56+N56+Q56+T56+W56</f>
        <v>37.5</v>
      </c>
      <c r="AB56" s="13"/>
    </row>
    <row r="57" spans="2:28" x14ac:dyDescent="0.35">
      <c r="D57" s="16"/>
      <c r="E57" s="16"/>
      <c r="F57" s="10"/>
      <c r="G57" s="16"/>
      <c r="H57" s="16"/>
      <c r="I57" s="10"/>
      <c r="J57" s="16"/>
      <c r="K57" s="16"/>
      <c r="L57" s="10"/>
      <c r="M57" s="16"/>
      <c r="N57" s="16"/>
      <c r="O57" s="16"/>
      <c r="P57" s="16"/>
      <c r="Q57" s="16"/>
      <c r="R57" s="16"/>
      <c r="S57" s="16"/>
      <c r="T57" s="16"/>
      <c r="U57" s="10"/>
      <c r="V57" s="16"/>
      <c r="W57" s="16"/>
      <c r="X57" s="10"/>
      <c r="Y57" s="39" t="s">
        <v>28</v>
      </c>
      <c r="Z57" s="40">
        <f>Z54+Z56</f>
        <v>142</v>
      </c>
      <c r="AB57" s="59"/>
    </row>
    <row r="58" spans="2:28" x14ac:dyDescent="0.35">
      <c r="D58" s="16"/>
      <c r="E58" s="16"/>
      <c r="F58" s="10"/>
      <c r="G58" s="16"/>
      <c r="H58" s="16"/>
      <c r="I58" s="10"/>
      <c r="J58" s="16"/>
      <c r="K58" s="16"/>
      <c r="L58" s="10"/>
      <c r="M58" s="16"/>
      <c r="N58" s="16"/>
      <c r="O58" s="16"/>
      <c r="P58" s="16"/>
      <c r="Q58" s="16"/>
      <c r="R58" s="16"/>
      <c r="S58" s="16"/>
      <c r="T58" s="16"/>
      <c r="U58" s="10"/>
      <c r="V58" s="16"/>
      <c r="W58" s="16"/>
      <c r="X58" s="10"/>
      <c r="Y58" s="16"/>
      <c r="Z58" s="16"/>
    </row>
    <row r="59" spans="2:28" x14ac:dyDescent="0.35">
      <c r="C59" s="14" t="s">
        <v>71</v>
      </c>
      <c r="D59" s="66">
        <v>0.5</v>
      </c>
      <c r="E59" s="66"/>
      <c r="F59" s="17"/>
      <c r="G59" s="66">
        <v>0</v>
      </c>
      <c r="H59" s="66"/>
      <c r="I59" s="17"/>
      <c r="J59" s="66">
        <v>0</v>
      </c>
      <c r="K59" s="66"/>
      <c r="L59" s="17"/>
      <c r="M59" s="66">
        <v>0</v>
      </c>
      <c r="N59" s="66"/>
      <c r="O59" s="37"/>
      <c r="P59" s="66">
        <v>0.3</v>
      </c>
      <c r="Q59" s="66"/>
      <c r="R59" s="37"/>
      <c r="S59" s="66">
        <v>1.5</v>
      </c>
      <c r="T59" s="66"/>
      <c r="U59" s="17"/>
      <c r="V59" s="66">
        <v>0</v>
      </c>
      <c r="W59" s="66"/>
      <c r="X59" s="17"/>
      <c r="Y59" s="14" t="s">
        <v>73</v>
      </c>
      <c r="Z59" s="14">
        <f>D59+G59+J59+M59+P59+S59+V59</f>
        <v>2.2999999999999998</v>
      </c>
    </row>
    <row r="60" spans="2:28" x14ac:dyDescent="0.35">
      <c r="C60" s="14" t="s">
        <v>72</v>
      </c>
      <c r="D60" s="18"/>
      <c r="E60" s="19"/>
      <c r="F60" s="20">
        <v>24</v>
      </c>
      <c r="G60" s="21"/>
      <c r="H60" s="19"/>
      <c r="I60" s="20">
        <v>0</v>
      </c>
      <c r="J60" s="21"/>
      <c r="K60" s="19"/>
      <c r="L60" s="20">
        <v>0</v>
      </c>
      <c r="M60" s="21"/>
      <c r="N60" s="18"/>
      <c r="O60" s="55">
        <v>0</v>
      </c>
      <c r="P60" s="18"/>
      <c r="Q60" s="18"/>
      <c r="R60" s="56">
        <v>0.8</v>
      </c>
      <c r="S60" s="18"/>
      <c r="T60" s="19"/>
      <c r="U60" s="20">
        <v>0</v>
      </c>
      <c r="V60" s="21"/>
      <c r="W60" s="19"/>
      <c r="X60" s="18"/>
      <c r="Y60" s="14" t="s">
        <v>74</v>
      </c>
      <c r="Z60" s="14">
        <f>F60+I60+L60+O60+R60+U60</f>
        <v>24.8</v>
      </c>
    </row>
    <row r="61" spans="2:28" x14ac:dyDescent="0.35">
      <c r="D61" s="3"/>
      <c r="E61" s="3"/>
      <c r="G61" s="3"/>
      <c r="H61" s="3"/>
      <c r="J61" s="3"/>
      <c r="K61" s="3"/>
      <c r="M61" s="3"/>
      <c r="N61" s="3"/>
      <c r="O61" s="3"/>
      <c r="P61" s="3"/>
      <c r="Q61" s="3"/>
      <c r="R61" s="3"/>
      <c r="S61" s="3"/>
      <c r="T61" s="3"/>
      <c r="V61" s="3"/>
      <c r="W61" s="3"/>
      <c r="Y61" s="3"/>
      <c r="Z61" s="3"/>
    </row>
    <row r="62" spans="2:28" x14ac:dyDescent="0.35">
      <c r="D62" s="3"/>
      <c r="E62" s="3"/>
      <c r="G62" s="3"/>
      <c r="H62" s="3"/>
      <c r="J62" s="3"/>
      <c r="K62" s="3"/>
      <c r="M62" s="3"/>
      <c r="N62" s="3"/>
      <c r="O62" s="3"/>
      <c r="P62" s="3"/>
      <c r="Q62" s="3"/>
      <c r="R62" s="3"/>
      <c r="S62" s="3"/>
      <c r="T62" s="3"/>
      <c r="V62" s="3"/>
      <c r="W62" s="3"/>
    </row>
    <row r="63" spans="2:28" x14ac:dyDescent="0.35">
      <c r="D63" s="3"/>
      <c r="E63" s="3"/>
      <c r="G63" s="3"/>
      <c r="H63" s="3"/>
      <c r="J63" s="3"/>
      <c r="K63" s="3"/>
      <c r="M63" s="3"/>
      <c r="N63" s="3"/>
      <c r="O63" s="3"/>
      <c r="P63" s="3"/>
      <c r="Q63" s="3"/>
      <c r="R63" s="3"/>
      <c r="S63" s="3"/>
      <c r="T63" s="3"/>
      <c r="V63" s="3"/>
      <c r="W63" s="3"/>
    </row>
    <row r="64" spans="2:28" x14ac:dyDescent="0.35">
      <c r="D64" s="3"/>
      <c r="E64" s="3"/>
      <c r="G64" s="3"/>
      <c r="H64" s="3"/>
      <c r="J64" s="3"/>
      <c r="K64" s="3"/>
      <c r="M64" s="3"/>
      <c r="N64" s="3"/>
      <c r="O64" s="3"/>
      <c r="P64" s="3"/>
      <c r="Q64" s="3"/>
      <c r="R64" s="3"/>
      <c r="S64" s="3"/>
      <c r="T64" s="3"/>
      <c r="V64" s="3"/>
      <c r="W64" s="3"/>
    </row>
    <row r="65" spans="4:23" x14ac:dyDescent="0.35">
      <c r="D65" s="3"/>
      <c r="E65" s="3"/>
      <c r="G65" s="3"/>
      <c r="H65" s="3"/>
      <c r="J65" s="3"/>
      <c r="K65" s="3"/>
      <c r="M65" s="3"/>
      <c r="N65" s="3"/>
      <c r="O65" s="3"/>
      <c r="P65" s="3"/>
      <c r="Q65" s="3"/>
      <c r="R65" s="3"/>
      <c r="S65" s="3"/>
      <c r="T65" s="3"/>
      <c r="V65" s="3"/>
      <c r="W65" s="3"/>
    </row>
  </sheetData>
  <mergeCells count="52">
    <mergeCell ref="D16:E17"/>
    <mergeCell ref="B2:C2"/>
    <mergeCell ref="B3:C3"/>
    <mergeCell ref="B4:C4"/>
    <mergeCell ref="B5:C5"/>
    <mergeCell ref="B15:B26"/>
    <mergeCell ref="D18:E26"/>
    <mergeCell ref="D14:W14"/>
    <mergeCell ref="S18:T19"/>
    <mergeCell ref="V18:W25"/>
    <mergeCell ref="G16:H17"/>
    <mergeCell ref="J16:K17"/>
    <mergeCell ref="M16:N17"/>
    <mergeCell ref="P16:Q17"/>
    <mergeCell ref="S16:T17"/>
    <mergeCell ref="V16:W17"/>
    <mergeCell ref="G18:H26"/>
    <mergeCell ref="J18:K26"/>
    <mergeCell ref="M18:N26"/>
    <mergeCell ref="P18:Q26"/>
    <mergeCell ref="Y28:Z28"/>
    <mergeCell ref="D34:E34"/>
    <mergeCell ref="G34:H34"/>
    <mergeCell ref="J34:K34"/>
    <mergeCell ref="M34:N34"/>
    <mergeCell ref="P34:Q34"/>
    <mergeCell ref="S34:T34"/>
    <mergeCell ref="V34:W34"/>
    <mergeCell ref="S43:T44"/>
    <mergeCell ref="V43:W50"/>
    <mergeCell ref="P41:Q42"/>
    <mergeCell ref="B40:B51"/>
    <mergeCell ref="D41:E42"/>
    <mergeCell ref="G41:H42"/>
    <mergeCell ref="J41:K42"/>
    <mergeCell ref="M41:N42"/>
    <mergeCell ref="D39:W39"/>
    <mergeCell ref="Y53:Z53"/>
    <mergeCell ref="D59:E59"/>
    <mergeCell ref="G59:H59"/>
    <mergeCell ref="J59:K59"/>
    <mergeCell ref="M59:N59"/>
    <mergeCell ref="P59:Q59"/>
    <mergeCell ref="S59:T59"/>
    <mergeCell ref="V59:W59"/>
    <mergeCell ref="S41:T42"/>
    <mergeCell ref="V41:W42"/>
    <mergeCell ref="D43:E51"/>
    <mergeCell ref="G43:H51"/>
    <mergeCell ref="J43:K51"/>
    <mergeCell ref="M43:N51"/>
    <mergeCell ref="P43:Q51"/>
  </mergeCells>
  <pageMargins left="0.7" right="0.7" top="0.75" bottom="0.75" header="0.3" footer="0.3"/>
  <pageSetup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F7723-8E14-470F-B5F4-1E48B2329B85}">
  <dimension ref="B2:W65"/>
  <sheetViews>
    <sheetView zoomScale="60" zoomScaleNormal="60" workbookViewId="0">
      <selection activeCell="D39" sqref="D39:Q39"/>
    </sheetView>
  </sheetViews>
  <sheetFormatPr defaultRowHeight="15.5" x14ac:dyDescent="0.35"/>
  <cols>
    <col min="1" max="1" width="8.7265625" style="1"/>
    <col min="2" max="2" width="8.7265625" style="1" customWidth="1"/>
    <col min="3" max="3" width="27" style="1" customWidth="1"/>
    <col min="4" max="4" width="12.6328125" style="1" customWidth="1"/>
    <col min="5" max="5" width="13.7265625" style="1" bestFit="1" customWidth="1"/>
    <col min="6" max="6" width="15.6328125" style="1" customWidth="1"/>
    <col min="7" max="7" width="14" style="1" bestFit="1" customWidth="1"/>
    <col min="8" max="8" width="13.7265625" style="1" bestFit="1" customWidth="1"/>
    <col min="9" max="9" width="15.6328125" style="1" customWidth="1"/>
    <col min="10" max="10" width="14" style="1" bestFit="1" customWidth="1"/>
    <col min="11" max="11" width="13.7265625" style="1" bestFit="1" customWidth="1"/>
    <col min="12" max="12" width="15.6328125" style="1" customWidth="1"/>
    <col min="13" max="14" width="12.6328125" style="1" customWidth="1"/>
    <col min="15" max="15" width="15.6328125" style="1" customWidth="1"/>
    <col min="16" max="17" width="12.6328125" style="1" customWidth="1"/>
    <col min="18" max="18" width="3.54296875" style="1" customWidth="1"/>
    <col min="19" max="19" width="31.90625" style="1" bestFit="1" customWidth="1"/>
    <col min="20" max="20" width="18.6328125" style="1" customWidth="1"/>
    <col min="21" max="16384" width="8.7265625" style="1"/>
  </cols>
  <sheetData>
    <row r="2" spans="2:23" x14ac:dyDescent="0.35">
      <c r="B2" s="68" t="s">
        <v>83</v>
      </c>
      <c r="C2" s="69"/>
      <c r="D2" s="11">
        <v>1.57</v>
      </c>
    </row>
    <row r="3" spans="2:23" x14ac:dyDescent="0.35">
      <c r="B3" s="68" t="s">
        <v>54</v>
      </c>
      <c r="C3" s="69"/>
      <c r="D3" s="11">
        <v>1.24</v>
      </c>
    </row>
    <row r="4" spans="2:23" x14ac:dyDescent="0.35">
      <c r="B4" s="68" t="s">
        <v>22</v>
      </c>
      <c r="C4" s="69"/>
      <c r="D4" s="11">
        <v>15</v>
      </c>
    </row>
    <row r="5" spans="2:23" x14ac:dyDescent="0.35">
      <c r="B5" s="68" t="s">
        <v>23</v>
      </c>
      <c r="C5" s="69"/>
      <c r="D5" s="7">
        <v>100</v>
      </c>
    </row>
    <row r="13" spans="2:23" ht="18.5" x14ac:dyDescent="0.45">
      <c r="D13" s="67" t="s">
        <v>76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0"/>
      <c r="S13" s="60"/>
      <c r="T13" s="60"/>
      <c r="U13" s="60"/>
      <c r="V13" s="60"/>
      <c r="W13" s="60"/>
    </row>
    <row r="15" spans="2:23" ht="16" thickBot="1" x14ac:dyDescent="0.4">
      <c r="B15" s="90" t="s">
        <v>48</v>
      </c>
      <c r="P15" s="4"/>
      <c r="Q15" s="4"/>
    </row>
    <row r="16" spans="2:23" ht="16" thickTop="1" x14ac:dyDescent="0.35">
      <c r="B16" s="91"/>
      <c r="D16" s="70" t="s">
        <v>10</v>
      </c>
      <c r="E16" s="71"/>
      <c r="F16" s="10"/>
      <c r="G16" s="93"/>
      <c r="H16" s="94"/>
      <c r="I16" s="10"/>
      <c r="J16" s="70" t="s">
        <v>12</v>
      </c>
      <c r="K16" s="71"/>
      <c r="L16" s="10"/>
      <c r="M16" s="70" t="s">
        <v>13</v>
      </c>
      <c r="N16" s="71"/>
      <c r="O16" s="10"/>
      <c r="P16" s="70" t="s">
        <v>14</v>
      </c>
      <c r="Q16" s="71"/>
      <c r="R16" s="10"/>
      <c r="S16" s="10"/>
      <c r="T16" s="10"/>
    </row>
    <row r="17" spans="2:22" ht="16" thickBot="1" x14ac:dyDescent="0.4">
      <c r="B17" s="91"/>
      <c r="D17" s="72"/>
      <c r="E17" s="73"/>
      <c r="F17" s="10"/>
      <c r="G17" s="95"/>
      <c r="H17" s="96"/>
      <c r="I17" s="10"/>
      <c r="J17" s="72"/>
      <c r="K17" s="73"/>
      <c r="L17" s="10"/>
      <c r="M17" s="72"/>
      <c r="N17" s="73"/>
      <c r="O17" s="10"/>
      <c r="P17" s="72"/>
      <c r="Q17" s="73"/>
      <c r="R17" s="10"/>
      <c r="S17" s="10"/>
      <c r="T17" s="10"/>
    </row>
    <row r="18" spans="2:22" ht="16" customHeight="1" thickTop="1" x14ac:dyDescent="0.35">
      <c r="B18" s="91"/>
      <c r="D18" s="74" t="s">
        <v>52</v>
      </c>
      <c r="E18" s="75"/>
      <c r="F18" s="9"/>
      <c r="G18" s="97"/>
      <c r="H18" s="98"/>
      <c r="I18" s="10"/>
      <c r="J18" s="74" t="s">
        <v>33</v>
      </c>
      <c r="K18" s="75"/>
      <c r="L18" s="10"/>
      <c r="M18" s="86"/>
      <c r="N18" s="87"/>
      <c r="O18" s="10"/>
      <c r="P18" s="74" t="s">
        <v>57</v>
      </c>
      <c r="Q18" s="75"/>
      <c r="R18" s="10"/>
      <c r="S18" s="10"/>
      <c r="T18" s="10"/>
    </row>
    <row r="19" spans="2:22" x14ac:dyDescent="0.35">
      <c r="B19" s="91"/>
      <c r="D19" s="76"/>
      <c r="E19" s="77"/>
      <c r="F19" s="10"/>
      <c r="G19" s="99"/>
      <c r="H19" s="100"/>
      <c r="I19" s="10"/>
      <c r="J19" s="76"/>
      <c r="K19" s="77"/>
      <c r="L19" s="10"/>
      <c r="M19" s="88"/>
      <c r="N19" s="89"/>
      <c r="O19" s="10"/>
      <c r="P19" s="76"/>
      <c r="Q19" s="77"/>
      <c r="R19" s="10"/>
      <c r="S19" s="10"/>
      <c r="T19" s="10"/>
    </row>
    <row r="20" spans="2:22" x14ac:dyDescent="0.35">
      <c r="B20" s="91"/>
      <c r="D20" s="76"/>
      <c r="E20" s="77"/>
      <c r="F20" s="10"/>
      <c r="G20" s="99"/>
      <c r="H20" s="100"/>
      <c r="I20" s="10"/>
      <c r="J20" s="76"/>
      <c r="K20" s="77"/>
      <c r="L20" s="10"/>
      <c r="M20" s="26"/>
      <c r="N20" s="27"/>
      <c r="O20" s="10"/>
      <c r="P20" s="76"/>
      <c r="Q20" s="77"/>
      <c r="R20" s="10"/>
      <c r="S20" s="10"/>
      <c r="T20" s="10"/>
    </row>
    <row r="21" spans="2:22" x14ac:dyDescent="0.35">
      <c r="B21" s="91"/>
      <c r="D21" s="76"/>
      <c r="E21" s="77"/>
      <c r="F21" s="10"/>
      <c r="G21" s="99"/>
      <c r="H21" s="100"/>
      <c r="I21" s="10"/>
      <c r="J21" s="76"/>
      <c r="K21" s="77"/>
      <c r="L21" s="10"/>
      <c r="M21" s="28"/>
      <c r="N21" s="2"/>
      <c r="O21" s="10"/>
      <c r="P21" s="76"/>
      <c r="Q21" s="77"/>
      <c r="R21" s="10"/>
      <c r="S21" s="10"/>
      <c r="T21" s="10"/>
    </row>
    <row r="22" spans="2:22" x14ac:dyDescent="0.35">
      <c r="B22" s="91"/>
      <c r="D22" s="76"/>
      <c r="E22" s="77"/>
      <c r="F22" s="10"/>
      <c r="G22" s="99"/>
      <c r="H22" s="100"/>
      <c r="I22" s="10"/>
      <c r="J22" s="76"/>
      <c r="K22" s="77"/>
      <c r="L22" s="10"/>
      <c r="M22" s="28"/>
      <c r="N22" s="2"/>
      <c r="O22" s="10"/>
      <c r="P22" s="76"/>
      <c r="Q22" s="77"/>
      <c r="R22" s="10"/>
      <c r="S22" s="10"/>
      <c r="T22" s="10"/>
    </row>
    <row r="23" spans="2:22" ht="16" customHeight="1" x14ac:dyDescent="0.35">
      <c r="B23" s="91"/>
      <c r="D23" s="76"/>
      <c r="E23" s="77"/>
      <c r="F23" s="10"/>
      <c r="G23" s="99"/>
      <c r="H23" s="100"/>
      <c r="I23" s="10"/>
      <c r="J23" s="76"/>
      <c r="K23" s="77"/>
      <c r="L23" s="10"/>
      <c r="M23" s="26"/>
      <c r="N23" s="27"/>
      <c r="O23" s="10"/>
      <c r="P23" s="76"/>
      <c r="Q23" s="77"/>
      <c r="R23" s="10"/>
      <c r="S23" s="10"/>
      <c r="T23" s="10"/>
    </row>
    <row r="24" spans="2:22" ht="16" customHeight="1" x14ac:dyDescent="0.35">
      <c r="B24" s="91"/>
      <c r="D24" s="76"/>
      <c r="E24" s="77"/>
      <c r="F24" s="10"/>
      <c r="G24" s="99"/>
      <c r="H24" s="100"/>
      <c r="I24" s="10"/>
      <c r="J24" s="76"/>
      <c r="K24" s="77"/>
      <c r="L24" s="10"/>
      <c r="M24" s="26"/>
      <c r="N24" s="27"/>
      <c r="O24" s="10"/>
      <c r="P24" s="76"/>
      <c r="Q24" s="77"/>
      <c r="R24" s="10"/>
      <c r="S24" s="10"/>
      <c r="T24" s="10"/>
    </row>
    <row r="25" spans="2:22" x14ac:dyDescent="0.35">
      <c r="B25" s="91"/>
      <c r="D25" s="76"/>
      <c r="E25" s="77"/>
      <c r="F25" s="10"/>
      <c r="G25" s="99"/>
      <c r="H25" s="100"/>
      <c r="I25" s="10"/>
      <c r="J25" s="76"/>
      <c r="K25" s="77"/>
      <c r="L25" s="10"/>
      <c r="M25" s="26"/>
      <c r="N25" s="27"/>
      <c r="O25" s="10"/>
      <c r="P25" s="76"/>
      <c r="Q25" s="77"/>
      <c r="R25" s="10"/>
      <c r="S25" s="10"/>
      <c r="T25" s="10"/>
    </row>
    <row r="26" spans="2:22" ht="16" thickBot="1" x14ac:dyDescent="0.4">
      <c r="B26" s="92"/>
      <c r="D26" s="78"/>
      <c r="E26" s="79"/>
      <c r="F26" s="29"/>
      <c r="G26" s="101"/>
      <c r="H26" s="102"/>
      <c r="I26" s="29"/>
      <c r="J26" s="78"/>
      <c r="K26" s="79"/>
      <c r="L26" s="29"/>
      <c r="M26" s="30"/>
      <c r="N26" s="31"/>
      <c r="O26" s="29"/>
      <c r="P26" s="32"/>
      <c r="Q26" s="33"/>
      <c r="R26" s="10"/>
      <c r="S26" s="10"/>
      <c r="T26" s="10"/>
    </row>
    <row r="27" spans="2:22" ht="16" thickTop="1" x14ac:dyDescent="0.3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2:22" x14ac:dyDescent="0.35">
      <c r="D28" s="7" t="s">
        <v>15</v>
      </c>
      <c r="E28" s="7">
        <v>144</v>
      </c>
      <c r="F28" s="8"/>
      <c r="G28" s="23" t="s">
        <v>15</v>
      </c>
      <c r="H28" s="23"/>
      <c r="I28" s="9"/>
      <c r="J28" s="7" t="s">
        <v>15</v>
      </c>
      <c r="K28" s="7">
        <v>144</v>
      </c>
      <c r="L28" s="9"/>
      <c r="M28" s="7" t="s">
        <v>15</v>
      </c>
      <c r="N28" s="7">
        <v>95</v>
      </c>
      <c r="O28" s="9"/>
      <c r="P28" s="7" t="s">
        <v>15</v>
      </c>
      <c r="Q28" s="7">
        <f>K28-N28</f>
        <v>49</v>
      </c>
      <c r="R28" s="10"/>
      <c r="S28" s="64" t="s">
        <v>49</v>
      </c>
      <c r="T28" s="65"/>
      <c r="V28" s="59"/>
    </row>
    <row r="29" spans="2:22" x14ac:dyDescent="0.35">
      <c r="D29" s="7" t="s">
        <v>35</v>
      </c>
      <c r="E29" s="11">
        <f>$D$2*E28</f>
        <v>226.08</v>
      </c>
      <c r="F29" s="12"/>
      <c r="G29" s="23" t="s">
        <v>35</v>
      </c>
      <c r="H29" s="24"/>
      <c r="I29" s="12"/>
      <c r="J29" s="7" t="s">
        <v>35</v>
      </c>
      <c r="K29" s="11">
        <f>$D$2*K28</f>
        <v>226.08</v>
      </c>
      <c r="L29" s="12"/>
      <c r="M29" s="7" t="s">
        <v>35</v>
      </c>
      <c r="N29" s="11">
        <f>$D$2*N28</f>
        <v>149.15</v>
      </c>
      <c r="O29" s="12"/>
      <c r="P29" s="7" t="s">
        <v>35</v>
      </c>
      <c r="Q29" s="11">
        <f>$D$2*Q28</f>
        <v>76.930000000000007</v>
      </c>
      <c r="R29" s="10"/>
      <c r="S29" s="7" t="s">
        <v>36</v>
      </c>
      <c r="T29" s="11">
        <f>N29+Q29</f>
        <v>226.08</v>
      </c>
      <c r="V29" s="13"/>
    </row>
    <row r="30" spans="2:22" x14ac:dyDescent="0.35">
      <c r="D30" s="7" t="s">
        <v>16</v>
      </c>
      <c r="E30" s="14">
        <v>1</v>
      </c>
      <c r="F30" s="10"/>
      <c r="G30" s="23" t="s">
        <v>16</v>
      </c>
      <c r="H30" s="25"/>
      <c r="I30" s="10"/>
      <c r="J30" s="7" t="s">
        <v>16</v>
      </c>
      <c r="K30" s="14">
        <v>0.5</v>
      </c>
      <c r="L30" s="10"/>
      <c r="M30" s="7" t="s">
        <v>16</v>
      </c>
      <c r="N30" s="14">
        <v>1.5</v>
      </c>
      <c r="O30" s="10"/>
      <c r="P30" s="7" t="s">
        <v>16</v>
      </c>
      <c r="Q30" s="14">
        <v>0.5</v>
      </c>
      <c r="R30" s="10"/>
      <c r="S30" s="7" t="s">
        <v>19</v>
      </c>
      <c r="T30" s="14">
        <f>E30+H30+K30+N30+Q30</f>
        <v>3.5</v>
      </c>
      <c r="V30" s="58"/>
    </row>
    <row r="31" spans="2:22" ht="17" customHeight="1" x14ac:dyDescent="0.35">
      <c r="D31" s="7" t="s">
        <v>17</v>
      </c>
      <c r="E31" s="11">
        <f>$D$4*E30</f>
        <v>15</v>
      </c>
      <c r="F31" s="15"/>
      <c r="G31" s="36" t="s">
        <v>17</v>
      </c>
      <c r="H31" s="24"/>
      <c r="I31" s="15"/>
      <c r="J31" s="35" t="s">
        <v>17</v>
      </c>
      <c r="K31" s="11">
        <f>$D$4*K30</f>
        <v>7.5</v>
      </c>
      <c r="L31" s="15"/>
      <c r="M31" s="35" t="s">
        <v>17</v>
      </c>
      <c r="N31" s="11">
        <f>$D$4*N30</f>
        <v>22.5</v>
      </c>
      <c r="O31" s="15"/>
      <c r="P31" s="35" t="s">
        <v>17</v>
      </c>
      <c r="Q31" s="11">
        <f>$D$4*Q30</f>
        <v>7.5</v>
      </c>
      <c r="R31" s="15"/>
      <c r="S31" s="35" t="s">
        <v>20</v>
      </c>
      <c r="T31" s="11">
        <f>E31+H31+K31+N31+Q31</f>
        <v>52.5</v>
      </c>
      <c r="V31" s="13"/>
    </row>
    <row r="32" spans="2:22" x14ac:dyDescent="0.35">
      <c r="D32" s="16"/>
      <c r="E32" s="16"/>
      <c r="F32" s="10"/>
      <c r="G32" s="16"/>
      <c r="H32" s="16"/>
      <c r="I32" s="10"/>
      <c r="J32" s="16"/>
      <c r="K32" s="16"/>
      <c r="L32" s="10"/>
      <c r="M32" s="16"/>
      <c r="N32" s="16"/>
      <c r="O32" s="10"/>
      <c r="P32" s="16"/>
      <c r="Q32" s="16"/>
      <c r="R32" s="10"/>
      <c r="S32" s="39" t="s">
        <v>28</v>
      </c>
      <c r="T32" s="40">
        <f>T29+T31</f>
        <v>278.58000000000004</v>
      </c>
      <c r="V32" s="59"/>
    </row>
    <row r="33" spans="2:23" x14ac:dyDescent="0.35">
      <c r="D33" s="16"/>
      <c r="E33" s="16"/>
      <c r="F33" s="10"/>
      <c r="G33" s="16"/>
      <c r="H33" s="16"/>
      <c r="I33" s="10"/>
      <c r="J33" s="16"/>
      <c r="K33" s="16"/>
      <c r="L33" s="10"/>
      <c r="M33" s="16"/>
      <c r="N33" s="16"/>
      <c r="O33" s="10"/>
      <c r="P33" s="16"/>
      <c r="Q33" s="16"/>
      <c r="R33" s="10"/>
      <c r="S33" s="16"/>
      <c r="T33" s="16"/>
      <c r="V33" s="57"/>
    </row>
    <row r="34" spans="2:23" s="6" customFormat="1" x14ac:dyDescent="0.35">
      <c r="B34" s="5"/>
      <c r="C34" s="14" t="s">
        <v>71</v>
      </c>
      <c r="D34" s="66">
        <v>1</v>
      </c>
      <c r="E34" s="66"/>
      <c r="F34" s="17"/>
      <c r="G34" s="66">
        <v>0.5</v>
      </c>
      <c r="H34" s="66"/>
      <c r="I34" s="17"/>
      <c r="J34" s="66">
        <v>1.5</v>
      </c>
      <c r="K34" s="66"/>
      <c r="L34" s="17"/>
      <c r="M34" s="66">
        <v>1.5</v>
      </c>
      <c r="N34" s="66"/>
      <c r="O34" s="17"/>
      <c r="P34" s="66">
        <v>0.5</v>
      </c>
      <c r="Q34" s="66"/>
      <c r="R34" s="17"/>
      <c r="S34" s="14" t="s">
        <v>73</v>
      </c>
      <c r="T34" s="14">
        <f>D34+G34+J34+M34+P34</f>
        <v>5</v>
      </c>
      <c r="V34" s="57"/>
    </row>
    <row r="35" spans="2:23" s="6" customFormat="1" x14ac:dyDescent="0.35">
      <c r="B35" s="5"/>
      <c r="C35" s="14" t="s">
        <v>72</v>
      </c>
      <c r="D35" s="18"/>
      <c r="E35" s="19"/>
      <c r="F35" s="20">
        <v>24</v>
      </c>
      <c r="G35" s="21"/>
      <c r="H35" s="19"/>
      <c r="I35" s="20">
        <v>0.5</v>
      </c>
      <c r="J35" s="21"/>
      <c r="K35" s="19"/>
      <c r="L35" s="20">
        <v>1.5</v>
      </c>
      <c r="M35" s="21"/>
      <c r="N35" s="19"/>
      <c r="O35" s="20">
        <v>0</v>
      </c>
      <c r="P35" s="21"/>
      <c r="Q35" s="19"/>
      <c r="R35" s="18"/>
      <c r="S35" s="14" t="s">
        <v>74</v>
      </c>
      <c r="T35" s="14">
        <f>F35+I35+L35+O35</f>
        <v>26</v>
      </c>
      <c r="V35" s="57"/>
    </row>
    <row r="36" spans="2:23" x14ac:dyDescent="0.35">
      <c r="D36" s="16"/>
      <c r="E36" s="16"/>
      <c r="F36" s="10"/>
      <c r="G36" s="16"/>
      <c r="H36" s="16"/>
      <c r="I36" s="10"/>
      <c r="J36" s="16"/>
      <c r="K36" s="16"/>
      <c r="L36" s="10"/>
      <c r="M36" s="16"/>
      <c r="N36" s="16"/>
      <c r="O36" s="10"/>
      <c r="P36" s="16"/>
      <c r="Q36" s="16"/>
      <c r="R36" s="10"/>
      <c r="S36" s="16"/>
      <c r="T36" s="16"/>
      <c r="V36" s="57"/>
    </row>
    <row r="37" spans="2:23" x14ac:dyDescent="0.35">
      <c r="D37" s="16"/>
      <c r="E37" s="16"/>
      <c r="F37" s="10"/>
      <c r="G37" s="16"/>
      <c r="H37" s="16"/>
      <c r="I37" s="10"/>
      <c r="J37" s="16"/>
      <c r="K37" s="16"/>
      <c r="L37" s="10"/>
      <c r="M37" s="16"/>
      <c r="N37" s="16"/>
      <c r="O37" s="10"/>
      <c r="P37" s="16"/>
      <c r="Q37" s="16"/>
      <c r="R37" s="10"/>
      <c r="S37" s="16"/>
      <c r="T37" s="16"/>
      <c r="V37" s="57"/>
    </row>
    <row r="38" spans="2:23" x14ac:dyDescent="0.35">
      <c r="D38" s="16"/>
      <c r="E38" s="16"/>
      <c r="F38" s="10"/>
      <c r="G38" s="16"/>
      <c r="H38" s="16"/>
      <c r="I38" s="10"/>
      <c r="J38" s="16"/>
      <c r="K38" s="16"/>
      <c r="L38" s="10"/>
      <c r="M38" s="16"/>
      <c r="N38" s="16"/>
      <c r="O38" s="10"/>
      <c r="P38" s="16"/>
      <c r="Q38" s="16"/>
      <c r="R38" s="10"/>
      <c r="S38" s="16"/>
      <c r="T38" s="16"/>
      <c r="V38" s="57"/>
    </row>
    <row r="39" spans="2:23" ht="18.5" x14ac:dyDescent="0.45">
      <c r="D39" s="67" t="s">
        <v>77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0"/>
      <c r="S39" s="60"/>
      <c r="T39" s="60"/>
      <c r="U39" s="60"/>
      <c r="V39" s="60"/>
      <c r="W39" s="60"/>
    </row>
    <row r="40" spans="2:23" ht="16" thickBot="1" x14ac:dyDescent="0.4">
      <c r="B40" s="90" t="s">
        <v>50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V40" s="57"/>
    </row>
    <row r="41" spans="2:23" ht="16" thickTop="1" x14ac:dyDescent="0.35">
      <c r="B41" s="91"/>
      <c r="D41" s="70" t="s">
        <v>10</v>
      </c>
      <c r="E41" s="71"/>
      <c r="F41" s="10"/>
      <c r="G41" s="93"/>
      <c r="H41" s="94"/>
      <c r="I41" s="10"/>
      <c r="J41" s="70" t="s">
        <v>12</v>
      </c>
      <c r="K41" s="71"/>
      <c r="L41" s="10"/>
      <c r="M41" s="70" t="s">
        <v>13</v>
      </c>
      <c r="N41" s="71"/>
      <c r="O41" s="10"/>
      <c r="P41" s="70" t="s">
        <v>14</v>
      </c>
      <c r="Q41" s="71"/>
      <c r="R41" s="10"/>
      <c r="S41" s="10"/>
      <c r="T41" s="10"/>
      <c r="V41" s="57"/>
    </row>
    <row r="42" spans="2:23" ht="16" thickBot="1" x14ac:dyDescent="0.4">
      <c r="B42" s="91"/>
      <c r="D42" s="72"/>
      <c r="E42" s="73"/>
      <c r="F42" s="10"/>
      <c r="G42" s="95"/>
      <c r="H42" s="96"/>
      <c r="I42" s="10"/>
      <c r="J42" s="72"/>
      <c r="K42" s="73"/>
      <c r="L42" s="10"/>
      <c r="M42" s="72"/>
      <c r="N42" s="73"/>
      <c r="O42" s="10"/>
      <c r="P42" s="72"/>
      <c r="Q42" s="73"/>
      <c r="R42" s="10"/>
      <c r="S42" s="10"/>
      <c r="T42" s="10"/>
      <c r="V42" s="57"/>
    </row>
    <row r="43" spans="2:23" ht="16" customHeight="1" thickTop="1" x14ac:dyDescent="0.35">
      <c r="B43" s="91"/>
      <c r="D43" s="74" t="s">
        <v>29</v>
      </c>
      <c r="E43" s="75"/>
      <c r="F43" s="9"/>
      <c r="G43" s="80"/>
      <c r="H43" s="81"/>
      <c r="I43" s="10"/>
      <c r="J43" s="74" t="s">
        <v>47</v>
      </c>
      <c r="K43" s="75"/>
      <c r="L43" s="10"/>
      <c r="M43" s="86"/>
      <c r="N43" s="87"/>
      <c r="O43" s="10"/>
      <c r="P43" s="74" t="s">
        <v>18</v>
      </c>
      <c r="Q43" s="75"/>
      <c r="R43" s="10"/>
      <c r="S43" s="10"/>
      <c r="T43" s="10"/>
      <c r="V43" s="57"/>
    </row>
    <row r="44" spans="2:23" x14ac:dyDescent="0.35">
      <c r="B44" s="91"/>
      <c r="D44" s="76"/>
      <c r="E44" s="77"/>
      <c r="F44" s="10"/>
      <c r="G44" s="82"/>
      <c r="H44" s="83"/>
      <c r="I44" s="10"/>
      <c r="J44" s="76"/>
      <c r="K44" s="77"/>
      <c r="L44" s="10"/>
      <c r="M44" s="88"/>
      <c r="N44" s="89"/>
      <c r="O44" s="10"/>
      <c r="P44" s="76"/>
      <c r="Q44" s="77"/>
      <c r="R44" s="10"/>
      <c r="S44" s="10"/>
      <c r="T44" s="10"/>
      <c r="V44" s="57"/>
    </row>
    <row r="45" spans="2:23" x14ac:dyDescent="0.35">
      <c r="B45" s="91"/>
      <c r="D45" s="76"/>
      <c r="E45" s="77"/>
      <c r="F45" s="10"/>
      <c r="G45" s="82"/>
      <c r="H45" s="83"/>
      <c r="I45" s="10"/>
      <c r="J45" s="76"/>
      <c r="K45" s="77"/>
      <c r="L45" s="10"/>
      <c r="M45" s="26"/>
      <c r="N45" s="27"/>
      <c r="O45" s="10"/>
      <c r="P45" s="76"/>
      <c r="Q45" s="77"/>
      <c r="R45" s="10"/>
      <c r="S45" s="10"/>
      <c r="T45" s="10"/>
      <c r="V45" s="57"/>
    </row>
    <row r="46" spans="2:23" x14ac:dyDescent="0.35">
      <c r="B46" s="91"/>
      <c r="D46" s="76"/>
      <c r="E46" s="77"/>
      <c r="F46" s="10"/>
      <c r="G46" s="82"/>
      <c r="H46" s="83"/>
      <c r="I46" s="10"/>
      <c r="J46" s="76"/>
      <c r="K46" s="77"/>
      <c r="L46" s="10"/>
      <c r="M46" s="28"/>
      <c r="N46" s="2"/>
      <c r="O46" s="10"/>
      <c r="P46" s="76"/>
      <c r="Q46" s="77"/>
      <c r="R46" s="10"/>
      <c r="S46" s="10"/>
      <c r="T46" s="10"/>
      <c r="V46" s="57"/>
    </row>
    <row r="47" spans="2:23" x14ac:dyDescent="0.35">
      <c r="B47" s="91"/>
      <c r="D47" s="76"/>
      <c r="E47" s="77"/>
      <c r="F47" s="10"/>
      <c r="G47" s="82"/>
      <c r="H47" s="83"/>
      <c r="I47" s="10"/>
      <c r="J47" s="76"/>
      <c r="K47" s="77"/>
      <c r="L47" s="10"/>
      <c r="M47" s="28"/>
      <c r="N47" s="2"/>
      <c r="O47" s="10"/>
      <c r="P47" s="76"/>
      <c r="Q47" s="77"/>
      <c r="R47" s="10"/>
      <c r="S47" s="10"/>
      <c r="T47" s="10"/>
      <c r="V47" s="57"/>
    </row>
    <row r="48" spans="2:23" x14ac:dyDescent="0.35">
      <c r="B48" s="91"/>
      <c r="D48" s="76"/>
      <c r="E48" s="77"/>
      <c r="F48" s="10"/>
      <c r="G48" s="82"/>
      <c r="H48" s="83"/>
      <c r="I48" s="10"/>
      <c r="J48" s="76"/>
      <c r="K48" s="77"/>
      <c r="L48" s="10"/>
      <c r="M48" s="26"/>
      <c r="N48" s="27"/>
      <c r="O48" s="10"/>
      <c r="P48" s="76"/>
      <c r="Q48" s="77"/>
      <c r="R48" s="10"/>
      <c r="S48" s="10"/>
      <c r="T48" s="10"/>
      <c r="V48" s="57"/>
    </row>
    <row r="49" spans="2:22" x14ac:dyDescent="0.35">
      <c r="B49" s="91"/>
      <c r="D49" s="76"/>
      <c r="E49" s="77"/>
      <c r="F49" s="10"/>
      <c r="G49" s="82"/>
      <c r="H49" s="83"/>
      <c r="I49" s="10"/>
      <c r="J49" s="76"/>
      <c r="K49" s="77"/>
      <c r="L49" s="10"/>
      <c r="M49" s="26"/>
      <c r="N49" s="27"/>
      <c r="O49" s="10"/>
      <c r="P49" s="76"/>
      <c r="Q49" s="77"/>
      <c r="R49" s="10"/>
      <c r="S49" s="10"/>
      <c r="T49" s="10"/>
      <c r="V49" s="57"/>
    </row>
    <row r="50" spans="2:22" x14ac:dyDescent="0.35">
      <c r="B50" s="91"/>
      <c r="D50" s="76"/>
      <c r="E50" s="77"/>
      <c r="F50" s="10"/>
      <c r="G50" s="82"/>
      <c r="H50" s="83"/>
      <c r="I50" s="10"/>
      <c r="J50" s="76"/>
      <c r="K50" s="77"/>
      <c r="L50" s="10"/>
      <c r="M50" s="26"/>
      <c r="N50" s="27"/>
      <c r="O50" s="10"/>
      <c r="P50" s="76"/>
      <c r="Q50" s="77"/>
      <c r="R50" s="10"/>
      <c r="S50" s="10"/>
      <c r="T50" s="10"/>
      <c r="V50" s="57"/>
    </row>
    <row r="51" spans="2:22" ht="16" thickBot="1" x14ac:dyDescent="0.4">
      <c r="B51" s="92"/>
      <c r="D51" s="78"/>
      <c r="E51" s="79"/>
      <c r="F51" s="29"/>
      <c r="G51" s="84"/>
      <c r="H51" s="85"/>
      <c r="I51" s="29"/>
      <c r="J51" s="78"/>
      <c r="K51" s="79"/>
      <c r="L51" s="29"/>
      <c r="M51" s="30"/>
      <c r="N51" s="31"/>
      <c r="O51" s="29"/>
      <c r="P51" s="32"/>
      <c r="Q51" s="33"/>
      <c r="R51" s="10"/>
      <c r="S51" s="10"/>
      <c r="T51" s="10"/>
      <c r="V51" s="57"/>
    </row>
    <row r="52" spans="2:22" ht="16" thickTop="1" x14ac:dyDescent="0.35">
      <c r="D52" s="10"/>
      <c r="E52" s="10"/>
      <c r="F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V52" s="57"/>
    </row>
    <row r="53" spans="2:22" x14ac:dyDescent="0.35">
      <c r="D53" s="7" t="s">
        <v>15</v>
      </c>
      <c r="E53" s="7">
        <v>100</v>
      </c>
      <c r="F53" s="8"/>
      <c r="G53" s="23" t="s">
        <v>15</v>
      </c>
      <c r="H53" s="23"/>
      <c r="I53" s="9"/>
      <c r="J53" s="7" t="s">
        <v>15</v>
      </c>
      <c r="K53" s="7">
        <v>100</v>
      </c>
      <c r="L53" s="9"/>
      <c r="M53" s="7" t="s">
        <v>15</v>
      </c>
      <c r="N53" s="7">
        <v>95</v>
      </c>
      <c r="O53" s="9"/>
      <c r="P53" s="7" t="s">
        <v>15</v>
      </c>
      <c r="Q53" s="7">
        <v>0</v>
      </c>
      <c r="R53" s="10"/>
      <c r="S53" s="64" t="s">
        <v>51</v>
      </c>
      <c r="T53" s="65"/>
      <c r="V53" s="59"/>
    </row>
    <row r="54" spans="2:22" x14ac:dyDescent="0.35">
      <c r="D54" s="7" t="s">
        <v>35</v>
      </c>
      <c r="E54" s="11">
        <f>$D$3*E53</f>
        <v>124</v>
      </c>
      <c r="F54" s="12"/>
      <c r="G54" s="23" t="s">
        <v>35</v>
      </c>
      <c r="H54" s="24"/>
      <c r="I54" s="38"/>
      <c r="J54" s="7" t="s">
        <v>35</v>
      </c>
      <c r="K54" s="11">
        <f>$D$3*K53</f>
        <v>124</v>
      </c>
      <c r="L54" s="12"/>
      <c r="M54" s="7" t="s">
        <v>35</v>
      </c>
      <c r="N54" s="11">
        <f>$D$3*N53</f>
        <v>117.8</v>
      </c>
      <c r="O54" s="12"/>
      <c r="P54" s="7" t="s">
        <v>35</v>
      </c>
      <c r="Q54" s="11">
        <f>$D$3*Q53</f>
        <v>0</v>
      </c>
      <c r="R54" s="10"/>
      <c r="S54" s="7" t="s">
        <v>36</v>
      </c>
      <c r="T54" s="11">
        <f>N54+Q54</f>
        <v>117.8</v>
      </c>
      <c r="V54" s="13"/>
    </row>
    <row r="55" spans="2:22" x14ac:dyDescent="0.35">
      <c r="D55" s="7" t="s">
        <v>16</v>
      </c>
      <c r="E55" s="14">
        <v>0.25</v>
      </c>
      <c r="F55" s="10"/>
      <c r="G55" s="23" t="s">
        <v>16</v>
      </c>
      <c r="H55" s="25"/>
      <c r="I55" s="10"/>
      <c r="J55" s="7" t="s">
        <v>16</v>
      </c>
      <c r="K55" s="14">
        <v>0.5</v>
      </c>
      <c r="L55" s="10"/>
      <c r="M55" s="7" t="s">
        <v>16</v>
      </c>
      <c r="N55" s="14">
        <v>1.5</v>
      </c>
      <c r="O55" s="10"/>
      <c r="P55" s="7" t="s">
        <v>16</v>
      </c>
      <c r="Q55" s="14">
        <v>0</v>
      </c>
      <c r="R55" s="10"/>
      <c r="S55" s="7" t="s">
        <v>19</v>
      </c>
      <c r="T55" s="14">
        <f>E55+K55+N55+Q55</f>
        <v>2.25</v>
      </c>
      <c r="V55" s="58">
        <f>1-(T55/T30)</f>
        <v>0.3571428571428571</v>
      </c>
    </row>
    <row r="56" spans="2:22" x14ac:dyDescent="0.35">
      <c r="D56" s="35" t="s">
        <v>17</v>
      </c>
      <c r="E56" s="11">
        <f>$D$4*E55</f>
        <v>3.75</v>
      </c>
      <c r="F56" s="15"/>
      <c r="G56" s="36" t="s">
        <v>17</v>
      </c>
      <c r="H56" s="24"/>
      <c r="I56" s="15"/>
      <c r="J56" s="35" t="s">
        <v>17</v>
      </c>
      <c r="K56" s="11">
        <f>$D$4*K55</f>
        <v>7.5</v>
      </c>
      <c r="L56" s="15"/>
      <c r="M56" s="35" t="s">
        <v>17</v>
      </c>
      <c r="N56" s="11">
        <f>$D$4*N55</f>
        <v>22.5</v>
      </c>
      <c r="O56" s="15"/>
      <c r="P56" s="35" t="s">
        <v>17</v>
      </c>
      <c r="Q56" s="11">
        <f>$D$4*Q55</f>
        <v>0</v>
      </c>
      <c r="R56" s="15"/>
      <c r="S56" s="35" t="s">
        <v>20</v>
      </c>
      <c r="T56" s="14">
        <f>E56+K56+N56+Q56</f>
        <v>33.75</v>
      </c>
      <c r="V56" s="13"/>
    </row>
    <row r="57" spans="2:22" x14ac:dyDescent="0.35">
      <c r="D57" s="16"/>
      <c r="E57" s="16"/>
      <c r="F57" s="10"/>
      <c r="I57" s="10"/>
      <c r="J57" s="16"/>
      <c r="K57" s="16"/>
      <c r="L57" s="10"/>
      <c r="M57" s="16"/>
      <c r="N57" s="16"/>
      <c r="O57" s="10"/>
      <c r="P57" s="16"/>
      <c r="Q57" s="16"/>
      <c r="R57" s="10"/>
      <c r="S57" s="39" t="s">
        <v>28</v>
      </c>
      <c r="T57" s="40">
        <f>T54+T56</f>
        <v>151.55000000000001</v>
      </c>
      <c r="V57" s="59"/>
    </row>
    <row r="58" spans="2:22" x14ac:dyDescent="0.35">
      <c r="D58" s="16"/>
      <c r="E58" s="16"/>
      <c r="F58" s="10"/>
      <c r="I58" s="10"/>
      <c r="J58" s="16"/>
      <c r="K58" s="16"/>
      <c r="L58" s="10"/>
      <c r="M58" s="16"/>
      <c r="N58" s="16"/>
      <c r="O58" s="10"/>
      <c r="P58" s="16"/>
      <c r="Q58" s="16"/>
      <c r="R58" s="10"/>
      <c r="S58" s="16"/>
      <c r="T58" s="16"/>
    </row>
    <row r="59" spans="2:22" x14ac:dyDescent="0.35">
      <c r="C59" s="14" t="s">
        <v>71</v>
      </c>
      <c r="D59" s="66">
        <v>0.5</v>
      </c>
      <c r="E59" s="66"/>
      <c r="F59" s="17"/>
      <c r="I59" s="17"/>
      <c r="J59" s="66">
        <v>0.3</v>
      </c>
      <c r="K59" s="66"/>
      <c r="L59" s="17"/>
      <c r="M59" s="66">
        <v>1.5</v>
      </c>
      <c r="N59" s="66"/>
      <c r="O59" s="17"/>
      <c r="P59" s="66">
        <v>0.5</v>
      </c>
      <c r="Q59" s="66"/>
      <c r="R59" s="17"/>
      <c r="S59" s="14" t="s">
        <v>73</v>
      </c>
      <c r="T59" s="14">
        <f>D59+J59+M59+P59</f>
        <v>2.8</v>
      </c>
    </row>
    <row r="60" spans="2:22" x14ac:dyDescent="0.35">
      <c r="C60" s="14" t="s">
        <v>72</v>
      </c>
      <c r="D60" s="18"/>
      <c r="E60" s="19"/>
      <c r="F60" s="61">
        <v>24</v>
      </c>
      <c r="G60" s="62"/>
      <c r="H60" s="62"/>
      <c r="I60" s="63"/>
      <c r="J60" s="21"/>
      <c r="K60" s="19"/>
      <c r="L60" s="20">
        <v>0.75</v>
      </c>
      <c r="M60" s="21"/>
      <c r="N60" s="19"/>
      <c r="O60" s="20">
        <v>0</v>
      </c>
      <c r="P60" s="21"/>
      <c r="Q60" s="19"/>
      <c r="R60" s="18"/>
      <c r="S60" s="14" t="s">
        <v>74</v>
      </c>
      <c r="T60" s="14">
        <f>F60+I60+L60+O60</f>
        <v>24.75</v>
      </c>
    </row>
    <row r="61" spans="2:22" x14ac:dyDescent="0.35">
      <c r="D61" s="3"/>
      <c r="E61" s="3"/>
      <c r="J61" s="3"/>
      <c r="K61" s="3"/>
      <c r="M61" s="3"/>
      <c r="N61" s="3"/>
      <c r="P61" s="3"/>
      <c r="Q61" s="3"/>
      <c r="S61" s="3"/>
      <c r="T61" s="3"/>
    </row>
    <row r="62" spans="2:22" x14ac:dyDescent="0.35">
      <c r="D62" s="3"/>
      <c r="E62" s="3"/>
      <c r="J62" s="3"/>
      <c r="K62" s="3"/>
      <c r="M62" s="3"/>
      <c r="N62" s="3"/>
      <c r="P62" s="3"/>
      <c r="Q62" s="3"/>
    </row>
    <row r="63" spans="2:22" x14ac:dyDescent="0.35">
      <c r="D63" s="3"/>
      <c r="E63" s="3"/>
      <c r="J63" s="3"/>
      <c r="K63" s="3"/>
      <c r="M63" s="3"/>
      <c r="N63" s="3"/>
      <c r="P63" s="3"/>
      <c r="Q63" s="3"/>
    </row>
    <row r="64" spans="2:22" x14ac:dyDescent="0.35">
      <c r="D64" s="3"/>
      <c r="E64" s="3"/>
      <c r="J64" s="3"/>
      <c r="K64" s="3"/>
      <c r="M64" s="3"/>
      <c r="N64" s="3"/>
      <c r="P64" s="3"/>
      <c r="Q64" s="3"/>
    </row>
    <row r="65" spans="4:17" x14ac:dyDescent="0.35">
      <c r="D65" s="3"/>
      <c r="E65" s="3"/>
      <c r="J65" s="3"/>
      <c r="K65" s="3"/>
      <c r="M65" s="3"/>
      <c r="N65" s="3"/>
      <c r="P65" s="3"/>
      <c r="Q65" s="3"/>
    </row>
  </sheetData>
  <mergeCells count="40">
    <mergeCell ref="B2:C2"/>
    <mergeCell ref="B3:C3"/>
    <mergeCell ref="B4:C4"/>
    <mergeCell ref="B5:C5"/>
    <mergeCell ref="B15:B26"/>
    <mergeCell ref="G16:H17"/>
    <mergeCell ref="J16:K17"/>
    <mergeCell ref="M16:N17"/>
    <mergeCell ref="P16:Q17"/>
    <mergeCell ref="D18:E26"/>
    <mergeCell ref="G18:H26"/>
    <mergeCell ref="J18:K26"/>
    <mergeCell ref="M18:N19"/>
    <mergeCell ref="P18:Q25"/>
    <mergeCell ref="D16:E17"/>
    <mergeCell ref="B40:B51"/>
    <mergeCell ref="D41:E42"/>
    <mergeCell ref="G41:H42"/>
    <mergeCell ref="J41:K42"/>
    <mergeCell ref="M41:N42"/>
    <mergeCell ref="D43:E51"/>
    <mergeCell ref="G43:H51"/>
    <mergeCell ref="J43:K51"/>
    <mergeCell ref="M43:N44"/>
    <mergeCell ref="D13:Q13"/>
    <mergeCell ref="D39:Q39"/>
    <mergeCell ref="P43:Q50"/>
    <mergeCell ref="F60:I60"/>
    <mergeCell ref="S53:T53"/>
    <mergeCell ref="D59:E59"/>
    <mergeCell ref="J59:K59"/>
    <mergeCell ref="M59:N59"/>
    <mergeCell ref="P59:Q59"/>
    <mergeCell ref="P41:Q42"/>
    <mergeCell ref="S28:T28"/>
    <mergeCell ref="D34:E34"/>
    <mergeCell ref="G34:H34"/>
    <mergeCell ref="J34:K34"/>
    <mergeCell ref="M34:N34"/>
    <mergeCell ref="P34:Q34"/>
  </mergeCells>
  <pageMargins left="0.7" right="0.7" top="0.75" bottom="0.75" header="0.3" footer="0.3"/>
  <pageSetup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A899F-C139-4270-80C6-8581B529C053}">
  <dimension ref="B2:AB91"/>
  <sheetViews>
    <sheetView zoomScale="60" zoomScaleNormal="60" workbookViewId="0">
      <selection activeCell="D39" sqref="D39:W39"/>
    </sheetView>
  </sheetViews>
  <sheetFormatPr defaultRowHeight="15.5" x14ac:dyDescent="0.35"/>
  <cols>
    <col min="1" max="1" width="8.7265625" style="1"/>
    <col min="2" max="2" width="8.7265625" style="1" customWidth="1"/>
    <col min="3" max="3" width="27.08984375" style="1" customWidth="1"/>
    <col min="4" max="4" width="12.6328125" style="1" customWidth="1"/>
    <col min="5" max="5" width="13.7265625" style="1" bestFit="1" customWidth="1"/>
    <col min="6" max="6" width="15.6328125" style="1" customWidth="1"/>
    <col min="7" max="7" width="14" style="1" bestFit="1" customWidth="1"/>
    <col min="8" max="8" width="13.7265625" style="1" bestFit="1" customWidth="1"/>
    <col min="9" max="9" width="15.6328125" style="1" customWidth="1"/>
    <col min="10" max="10" width="14" style="1" bestFit="1" customWidth="1"/>
    <col min="11" max="11" width="13.7265625" style="1" bestFit="1" customWidth="1"/>
    <col min="12" max="12" width="15.6328125" style="1" customWidth="1"/>
    <col min="13" max="13" width="14" style="1" bestFit="1" customWidth="1"/>
    <col min="14" max="14" width="13.7265625" style="1" bestFit="1" customWidth="1"/>
    <col min="15" max="15" width="15.6328125" style="1" customWidth="1"/>
    <col min="16" max="16" width="12.6328125" style="1" customWidth="1"/>
    <col min="17" max="17" width="13.7265625" style="1" bestFit="1" customWidth="1"/>
    <col min="18" max="18" width="15.6328125" style="1" customWidth="1"/>
    <col min="19" max="19" width="12.6328125" style="1" customWidth="1"/>
    <col min="20" max="20" width="13.7265625" style="1" bestFit="1" customWidth="1"/>
    <col min="21" max="21" width="15.6328125" style="1" customWidth="1"/>
    <col min="22" max="23" width="12.6328125" style="1" customWidth="1"/>
    <col min="24" max="24" width="3.54296875" style="1" customWidth="1"/>
    <col min="25" max="25" width="31.90625" style="1" bestFit="1" customWidth="1"/>
    <col min="26" max="26" width="18.6328125" style="1" customWidth="1"/>
    <col min="27" max="16384" width="8.7265625" style="1"/>
  </cols>
  <sheetData>
    <row r="2" spans="2:26" x14ac:dyDescent="0.35">
      <c r="B2" s="68" t="s">
        <v>78</v>
      </c>
      <c r="C2" s="69"/>
      <c r="D2" s="11">
        <v>0.37</v>
      </c>
    </row>
    <row r="3" spans="2:26" x14ac:dyDescent="0.35">
      <c r="B3" s="68" t="s">
        <v>79</v>
      </c>
      <c r="C3" s="69"/>
      <c r="D3" s="11">
        <v>1.1499999999999999</v>
      </c>
    </row>
    <row r="4" spans="2:26" x14ac:dyDescent="0.35">
      <c r="B4" s="68" t="s">
        <v>22</v>
      </c>
      <c r="C4" s="69"/>
      <c r="D4" s="11">
        <v>15</v>
      </c>
    </row>
    <row r="5" spans="2:26" x14ac:dyDescent="0.35">
      <c r="B5" s="68" t="s">
        <v>23</v>
      </c>
      <c r="C5" s="69"/>
      <c r="D5" s="7">
        <v>100</v>
      </c>
    </row>
    <row r="13" spans="2:26" ht="18.5" x14ac:dyDescent="0.45">
      <c r="D13" s="67" t="s">
        <v>76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</row>
    <row r="15" spans="2:26" ht="16" thickBot="1" x14ac:dyDescent="0.4">
      <c r="B15" s="90" t="s">
        <v>63</v>
      </c>
      <c r="V15" s="4"/>
      <c r="W15" s="4"/>
    </row>
    <row r="16" spans="2:26" ht="16" thickTop="1" x14ac:dyDescent="0.35">
      <c r="B16" s="91"/>
      <c r="D16" s="70" t="s">
        <v>10</v>
      </c>
      <c r="E16" s="71"/>
      <c r="F16" s="10"/>
      <c r="G16" s="70" t="s">
        <v>11</v>
      </c>
      <c r="H16" s="71"/>
      <c r="I16" s="10"/>
      <c r="J16" s="70" t="s">
        <v>12</v>
      </c>
      <c r="K16" s="71"/>
      <c r="L16" s="10"/>
      <c r="M16" s="70" t="s">
        <v>39</v>
      </c>
      <c r="N16" s="71"/>
      <c r="O16" s="53"/>
      <c r="P16" s="70" t="s">
        <v>40</v>
      </c>
      <c r="Q16" s="71"/>
      <c r="R16" s="53"/>
      <c r="S16" s="70" t="s">
        <v>13</v>
      </c>
      <c r="T16" s="71"/>
      <c r="U16" s="10"/>
      <c r="V16" s="70" t="s">
        <v>14</v>
      </c>
      <c r="W16" s="71"/>
      <c r="X16" s="10"/>
      <c r="Y16" s="10"/>
      <c r="Z16" s="10"/>
    </row>
    <row r="17" spans="2:28" ht="16" thickBot="1" x14ac:dyDescent="0.4">
      <c r="B17" s="91"/>
      <c r="D17" s="72"/>
      <c r="E17" s="73"/>
      <c r="F17" s="10"/>
      <c r="G17" s="72"/>
      <c r="H17" s="73"/>
      <c r="I17" s="10"/>
      <c r="J17" s="72"/>
      <c r="K17" s="73"/>
      <c r="L17" s="10"/>
      <c r="M17" s="72"/>
      <c r="N17" s="73"/>
      <c r="O17" s="53"/>
      <c r="P17" s="72"/>
      <c r="Q17" s="73"/>
      <c r="R17" s="53"/>
      <c r="S17" s="72"/>
      <c r="T17" s="73"/>
      <c r="U17" s="10"/>
      <c r="V17" s="72"/>
      <c r="W17" s="73"/>
      <c r="X17" s="10"/>
      <c r="Y17" s="10"/>
      <c r="Z17" s="10"/>
    </row>
    <row r="18" spans="2:28" ht="16" customHeight="1" thickTop="1" x14ac:dyDescent="0.35">
      <c r="B18" s="91"/>
      <c r="D18" s="74" t="s">
        <v>61</v>
      </c>
      <c r="E18" s="75"/>
      <c r="F18" s="41"/>
      <c r="G18" s="74" t="s">
        <v>62</v>
      </c>
      <c r="H18" s="75"/>
      <c r="I18" s="42"/>
      <c r="J18" s="74" t="s">
        <v>58</v>
      </c>
      <c r="K18" s="75"/>
      <c r="L18" s="42"/>
      <c r="M18" s="74" t="s">
        <v>41</v>
      </c>
      <c r="N18" s="75"/>
      <c r="O18" s="52"/>
      <c r="P18" s="74"/>
      <c r="Q18" s="75"/>
      <c r="R18" s="52"/>
      <c r="S18" s="74"/>
      <c r="T18" s="75"/>
      <c r="U18" s="42"/>
      <c r="V18" s="74" t="s">
        <v>56</v>
      </c>
      <c r="W18" s="75"/>
      <c r="X18" s="10"/>
      <c r="Y18" s="10"/>
      <c r="Z18" s="10"/>
    </row>
    <row r="19" spans="2:28" x14ac:dyDescent="0.35">
      <c r="B19" s="91"/>
      <c r="D19" s="76"/>
      <c r="E19" s="77"/>
      <c r="F19" s="42"/>
      <c r="G19" s="76"/>
      <c r="H19" s="77"/>
      <c r="I19" s="42"/>
      <c r="J19" s="76"/>
      <c r="K19" s="77"/>
      <c r="L19" s="42"/>
      <c r="M19" s="76"/>
      <c r="N19" s="77"/>
      <c r="O19" s="52"/>
      <c r="P19" s="76"/>
      <c r="Q19" s="77"/>
      <c r="R19" s="52"/>
      <c r="S19" s="76"/>
      <c r="T19" s="77"/>
      <c r="U19" s="42"/>
      <c r="V19" s="76"/>
      <c r="W19" s="77"/>
      <c r="X19" s="10"/>
      <c r="Y19" s="10"/>
      <c r="Z19" s="10"/>
    </row>
    <row r="20" spans="2:28" x14ac:dyDescent="0.35">
      <c r="B20" s="91"/>
      <c r="D20" s="76"/>
      <c r="E20" s="77"/>
      <c r="F20" s="42"/>
      <c r="G20" s="76"/>
      <c r="H20" s="77"/>
      <c r="I20" s="42"/>
      <c r="J20" s="76"/>
      <c r="K20" s="77"/>
      <c r="L20" s="42"/>
      <c r="M20" s="76"/>
      <c r="N20" s="77"/>
      <c r="O20" s="52"/>
      <c r="P20" s="76"/>
      <c r="Q20" s="77"/>
      <c r="R20" s="52"/>
      <c r="S20" s="43"/>
      <c r="T20" s="44"/>
      <c r="U20" s="42"/>
      <c r="V20" s="76"/>
      <c r="W20" s="77"/>
      <c r="X20" s="10"/>
      <c r="Y20" s="10"/>
      <c r="Z20" s="10"/>
    </row>
    <row r="21" spans="2:28" x14ac:dyDescent="0.35">
      <c r="B21" s="91"/>
      <c r="D21" s="76"/>
      <c r="E21" s="77"/>
      <c r="F21" s="42"/>
      <c r="G21" s="76"/>
      <c r="H21" s="77"/>
      <c r="I21" s="42"/>
      <c r="J21" s="76"/>
      <c r="K21" s="77"/>
      <c r="L21" s="42"/>
      <c r="M21" s="76"/>
      <c r="N21" s="77"/>
      <c r="O21" s="52"/>
      <c r="P21" s="76"/>
      <c r="Q21" s="77"/>
      <c r="R21" s="52"/>
      <c r="S21" s="45"/>
      <c r="T21" s="46"/>
      <c r="U21" s="42"/>
      <c r="V21" s="76"/>
      <c r="W21" s="77"/>
      <c r="X21" s="10"/>
      <c r="Y21" s="10"/>
      <c r="Z21" s="10"/>
    </row>
    <row r="22" spans="2:28" x14ac:dyDescent="0.35">
      <c r="B22" s="91"/>
      <c r="D22" s="76"/>
      <c r="E22" s="77"/>
      <c r="F22" s="42"/>
      <c r="G22" s="76"/>
      <c r="H22" s="77"/>
      <c r="I22" s="42"/>
      <c r="J22" s="76"/>
      <c r="K22" s="77"/>
      <c r="L22" s="42"/>
      <c r="M22" s="76"/>
      <c r="N22" s="77"/>
      <c r="O22" s="52"/>
      <c r="P22" s="76"/>
      <c r="Q22" s="77"/>
      <c r="R22" s="52"/>
      <c r="S22" s="45"/>
      <c r="T22" s="46"/>
      <c r="U22" s="42"/>
      <c r="V22" s="76"/>
      <c r="W22" s="77"/>
      <c r="X22" s="10"/>
      <c r="Y22" s="10"/>
      <c r="Z22" s="10"/>
    </row>
    <row r="23" spans="2:28" ht="16" customHeight="1" x14ac:dyDescent="0.35">
      <c r="B23" s="91"/>
      <c r="D23" s="76"/>
      <c r="E23" s="77"/>
      <c r="F23" s="42"/>
      <c r="G23" s="76"/>
      <c r="H23" s="77"/>
      <c r="I23" s="42"/>
      <c r="J23" s="76"/>
      <c r="K23" s="77"/>
      <c r="L23" s="42"/>
      <c r="M23" s="76"/>
      <c r="N23" s="77"/>
      <c r="O23" s="52"/>
      <c r="P23" s="76"/>
      <c r="Q23" s="77"/>
      <c r="R23" s="52"/>
      <c r="S23" s="43"/>
      <c r="T23" s="44"/>
      <c r="U23" s="42"/>
      <c r="V23" s="76"/>
      <c r="W23" s="77"/>
      <c r="X23" s="10"/>
      <c r="Y23" s="10"/>
      <c r="Z23" s="10"/>
    </row>
    <row r="24" spans="2:28" ht="16" customHeight="1" x14ac:dyDescent="0.35">
      <c r="B24" s="91"/>
      <c r="D24" s="76"/>
      <c r="E24" s="77"/>
      <c r="F24" s="42"/>
      <c r="G24" s="76"/>
      <c r="H24" s="77"/>
      <c r="I24" s="42"/>
      <c r="J24" s="76"/>
      <c r="K24" s="77"/>
      <c r="L24" s="42"/>
      <c r="M24" s="76"/>
      <c r="N24" s="77"/>
      <c r="O24" s="52"/>
      <c r="P24" s="76"/>
      <c r="Q24" s="77"/>
      <c r="R24" s="52"/>
      <c r="S24" s="43"/>
      <c r="T24" s="44"/>
      <c r="U24" s="42"/>
      <c r="V24" s="76"/>
      <c r="W24" s="77"/>
      <c r="X24" s="10"/>
      <c r="Y24" s="10"/>
      <c r="Z24" s="10"/>
    </row>
    <row r="25" spans="2:28" x14ac:dyDescent="0.35">
      <c r="B25" s="91"/>
      <c r="D25" s="76"/>
      <c r="E25" s="77"/>
      <c r="F25" s="42"/>
      <c r="G25" s="76"/>
      <c r="H25" s="77"/>
      <c r="I25" s="42"/>
      <c r="J25" s="76"/>
      <c r="K25" s="77"/>
      <c r="L25" s="42"/>
      <c r="M25" s="76"/>
      <c r="N25" s="77"/>
      <c r="O25" s="52"/>
      <c r="P25" s="76"/>
      <c r="Q25" s="77"/>
      <c r="R25" s="52"/>
      <c r="S25" s="43"/>
      <c r="T25" s="44"/>
      <c r="U25" s="42"/>
      <c r="V25" s="76"/>
      <c r="W25" s="77"/>
      <c r="X25" s="10"/>
      <c r="Y25" s="10"/>
      <c r="Z25" s="10"/>
    </row>
    <row r="26" spans="2:28" ht="16" thickBot="1" x14ac:dyDescent="0.4">
      <c r="B26" s="92"/>
      <c r="D26" s="78"/>
      <c r="E26" s="79"/>
      <c r="F26" s="47"/>
      <c r="G26" s="78"/>
      <c r="H26" s="79"/>
      <c r="I26" s="47"/>
      <c r="J26" s="78"/>
      <c r="K26" s="79"/>
      <c r="L26" s="47"/>
      <c r="M26" s="78"/>
      <c r="N26" s="79"/>
      <c r="O26" s="52"/>
      <c r="P26" s="78"/>
      <c r="Q26" s="79"/>
      <c r="R26" s="52"/>
      <c r="S26" s="48"/>
      <c r="T26" s="49"/>
      <c r="U26" s="47"/>
      <c r="V26" s="50"/>
      <c r="W26" s="51"/>
      <c r="X26" s="10"/>
      <c r="Y26" s="10"/>
      <c r="Z26" s="10"/>
    </row>
    <row r="27" spans="2:28" ht="16" thickTop="1" x14ac:dyDescent="0.3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8" x14ac:dyDescent="0.35">
      <c r="D28" s="7" t="s">
        <v>15</v>
      </c>
      <c r="E28" s="7">
        <v>126</v>
      </c>
      <c r="F28" s="8"/>
      <c r="G28" s="7" t="s">
        <v>15</v>
      </c>
      <c r="H28" s="7">
        <v>126</v>
      </c>
      <c r="I28" s="9"/>
      <c r="J28" s="7" t="s">
        <v>15</v>
      </c>
      <c r="K28" s="7">
        <v>113</v>
      </c>
      <c r="L28" s="9"/>
      <c r="M28" s="7" t="s">
        <v>15</v>
      </c>
      <c r="N28" s="7">
        <v>113</v>
      </c>
      <c r="O28" s="16"/>
      <c r="P28" s="7" t="s">
        <v>15</v>
      </c>
      <c r="Q28" s="7">
        <v>113</v>
      </c>
      <c r="R28" s="16"/>
      <c r="S28" s="7" t="s">
        <v>15</v>
      </c>
      <c r="T28" s="7">
        <v>95</v>
      </c>
      <c r="U28" s="9"/>
      <c r="V28" s="7" t="s">
        <v>15</v>
      </c>
      <c r="W28" s="7">
        <f>K28-T28</f>
        <v>18</v>
      </c>
      <c r="X28" s="10"/>
      <c r="Y28" s="64" t="s">
        <v>64</v>
      </c>
      <c r="Z28" s="65"/>
      <c r="AB28" s="59"/>
    </row>
    <row r="29" spans="2:28" x14ac:dyDescent="0.35">
      <c r="D29" s="7" t="s">
        <v>35</v>
      </c>
      <c r="E29" s="11">
        <f>$D$2*E28</f>
        <v>46.62</v>
      </c>
      <c r="F29" s="12"/>
      <c r="G29" s="7" t="s">
        <v>35</v>
      </c>
      <c r="H29" s="11">
        <f>$D$2*H28</f>
        <v>46.62</v>
      </c>
      <c r="I29" s="12"/>
      <c r="J29" s="7" t="s">
        <v>35</v>
      </c>
      <c r="K29" s="11">
        <f>$D$2*K28</f>
        <v>41.81</v>
      </c>
      <c r="L29" s="12"/>
      <c r="M29" s="7" t="s">
        <v>35</v>
      </c>
      <c r="N29" s="11">
        <f>$D$2*N28</f>
        <v>41.81</v>
      </c>
      <c r="O29" s="54"/>
      <c r="P29" s="7" t="s">
        <v>35</v>
      </c>
      <c r="Q29" s="11">
        <f>$D$2*Q28</f>
        <v>41.81</v>
      </c>
      <c r="R29" s="54"/>
      <c r="S29" s="7" t="s">
        <v>35</v>
      </c>
      <c r="T29" s="11">
        <f>$D$2*T28</f>
        <v>35.15</v>
      </c>
      <c r="U29" s="12"/>
      <c r="V29" s="7" t="s">
        <v>35</v>
      </c>
      <c r="W29" s="11">
        <f>$D$2*W28</f>
        <v>6.66</v>
      </c>
      <c r="X29" s="10"/>
      <c r="Y29" s="7" t="s">
        <v>36</v>
      </c>
      <c r="Z29" s="11">
        <f>T29+W29</f>
        <v>41.81</v>
      </c>
      <c r="AB29" s="13"/>
    </row>
    <row r="30" spans="2:28" x14ac:dyDescent="0.35">
      <c r="D30" s="7" t="s">
        <v>16</v>
      </c>
      <c r="E30" s="14">
        <v>0</v>
      </c>
      <c r="F30" s="10"/>
      <c r="G30" s="7" t="s">
        <v>16</v>
      </c>
      <c r="H30" s="14">
        <v>0.25</v>
      </c>
      <c r="I30" s="10"/>
      <c r="J30" s="7" t="s">
        <v>16</v>
      </c>
      <c r="K30" s="14">
        <v>0.5</v>
      </c>
      <c r="L30" s="10"/>
      <c r="M30" s="7" t="s">
        <v>16</v>
      </c>
      <c r="N30" s="14">
        <v>1.5</v>
      </c>
      <c r="O30" s="22"/>
      <c r="P30" s="7" t="s">
        <v>16</v>
      </c>
      <c r="Q30" s="14">
        <v>0.5</v>
      </c>
      <c r="R30" s="22"/>
      <c r="S30" s="7" t="s">
        <v>16</v>
      </c>
      <c r="T30" s="14">
        <v>1.5</v>
      </c>
      <c r="U30" s="10"/>
      <c r="V30" s="7" t="s">
        <v>16</v>
      </c>
      <c r="W30" s="14">
        <v>0.5</v>
      </c>
      <c r="X30" s="10"/>
      <c r="Y30" s="7" t="s">
        <v>19</v>
      </c>
      <c r="Z30" s="14">
        <f>E30+H30+K30+N30+Q30+T30+W30</f>
        <v>4.75</v>
      </c>
      <c r="AB30" s="58"/>
    </row>
    <row r="31" spans="2:28" ht="17" customHeight="1" x14ac:dyDescent="0.35">
      <c r="D31" s="7" t="s">
        <v>17</v>
      </c>
      <c r="E31" s="11">
        <f>$D$4*E30</f>
        <v>0</v>
      </c>
      <c r="F31" s="15"/>
      <c r="G31" s="34" t="s">
        <v>17</v>
      </c>
      <c r="H31" s="11">
        <f>$D$4*H30</f>
        <v>3.75</v>
      </c>
      <c r="I31" s="15"/>
      <c r="J31" s="34" t="s">
        <v>17</v>
      </c>
      <c r="K31" s="11">
        <f>$D$4*K30</f>
        <v>7.5</v>
      </c>
      <c r="L31" s="15"/>
      <c r="M31" s="34" t="s">
        <v>17</v>
      </c>
      <c r="N31" s="11">
        <f>$D$4*N30</f>
        <v>22.5</v>
      </c>
      <c r="O31" s="54"/>
      <c r="P31" s="34" t="s">
        <v>17</v>
      </c>
      <c r="Q31" s="11">
        <f>$D$4*Q30</f>
        <v>7.5</v>
      </c>
      <c r="R31" s="54"/>
      <c r="S31" s="34" t="s">
        <v>17</v>
      </c>
      <c r="T31" s="11">
        <f>$D$4*T30</f>
        <v>22.5</v>
      </c>
      <c r="U31" s="15"/>
      <c r="V31" s="34" t="s">
        <v>17</v>
      </c>
      <c r="W31" s="11">
        <f>$D$4*W30</f>
        <v>7.5</v>
      </c>
      <c r="X31" s="15"/>
      <c r="Y31" s="35" t="s">
        <v>20</v>
      </c>
      <c r="Z31" s="11">
        <f>E31+H31+K31+N31+Q31+T31+W31</f>
        <v>71.25</v>
      </c>
      <c r="AB31" s="13"/>
    </row>
    <row r="32" spans="2:28" x14ac:dyDescent="0.35">
      <c r="D32" s="16"/>
      <c r="E32" s="16"/>
      <c r="F32" s="10"/>
      <c r="G32" s="16"/>
      <c r="H32" s="16"/>
      <c r="I32" s="10"/>
      <c r="J32" s="16"/>
      <c r="K32" s="16"/>
      <c r="L32" s="10"/>
      <c r="M32" s="16"/>
      <c r="N32" s="16"/>
      <c r="O32" s="16"/>
      <c r="P32" s="16"/>
      <c r="Q32" s="16"/>
      <c r="R32" s="16"/>
      <c r="S32" s="16"/>
      <c r="T32" s="16"/>
      <c r="U32" s="10"/>
      <c r="V32" s="16"/>
      <c r="W32" s="16"/>
      <c r="X32" s="10"/>
      <c r="Y32" s="39" t="s">
        <v>28</v>
      </c>
      <c r="Z32" s="40">
        <f>Z29+Z31</f>
        <v>113.06</v>
      </c>
      <c r="AB32" s="59"/>
    </row>
    <row r="33" spans="2:28" x14ac:dyDescent="0.35">
      <c r="D33" s="16"/>
      <c r="E33" s="16"/>
      <c r="F33" s="10"/>
      <c r="G33" s="16"/>
      <c r="H33" s="16"/>
      <c r="I33" s="10"/>
      <c r="J33" s="16"/>
      <c r="K33" s="16"/>
      <c r="L33" s="10"/>
      <c r="M33" s="16"/>
      <c r="N33" s="16"/>
      <c r="O33" s="16"/>
      <c r="P33" s="16"/>
      <c r="Q33" s="16"/>
      <c r="R33" s="16"/>
      <c r="S33" s="16"/>
      <c r="T33" s="16"/>
      <c r="U33" s="10"/>
      <c r="V33" s="16"/>
      <c r="W33" s="16"/>
      <c r="X33" s="10"/>
      <c r="Y33" s="16"/>
      <c r="Z33" s="16"/>
      <c r="AB33" s="57"/>
    </row>
    <row r="34" spans="2:28" s="6" customFormat="1" x14ac:dyDescent="0.35">
      <c r="B34" s="5"/>
      <c r="C34" s="14" t="s">
        <v>71</v>
      </c>
      <c r="D34" s="66">
        <v>1</v>
      </c>
      <c r="E34" s="66"/>
      <c r="F34" s="17"/>
      <c r="G34" s="66">
        <v>1</v>
      </c>
      <c r="H34" s="66"/>
      <c r="I34" s="17"/>
      <c r="J34" s="66">
        <v>1.5</v>
      </c>
      <c r="K34" s="66"/>
      <c r="L34" s="17"/>
      <c r="M34" s="66">
        <v>1</v>
      </c>
      <c r="N34" s="66"/>
      <c r="O34" s="37"/>
      <c r="P34" s="66">
        <v>0.5</v>
      </c>
      <c r="Q34" s="66"/>
      <c r="R34" s="37"/>
      <c r="S34" s="66">
        <v>1.5</v>
      </c>
      <c r="T34" s="66"/>
      <c r="U34" s="17"/>
      <c r="V34" s="66">
        <v>0.5</v>
      </c>
      <c r="W34" s="66"/>
      <c r="X34" s="17"/>
      <c r="Y34" s="14" t="s">
        <v>73</v>
      </c>
      <c r="Z34" s="14">
        <f>D34+G34+J34+M34+P34+S34+V34</f>
        <v>7</v>
      </c>
      <c r="AB34" s="57"/>
    </row>
    <row r="35" spans="2:28" s="6" customFormat="1" x14ac:dyDescent="0.35">
      <c r="B35" s="5"/>
      <c r="C35" s="14" t="s">
        <v>72</v>
      </c>
      <c r="D35" s="18"/>
      <c r="E35" s="19"/>
      <c r="F35" s="20">
        <v>24</v>
      </c>
      <c r="G35" s="21"/>
      <c r="H35" s="19"/>
      <c r="I35" s="20">
        <v>0.5</v>
      </c>
      <c r="J35" s="21"/>
      <c r="K35" s="19"/>
      <c r="L35" s="20">
        <v>1.5</v>
      </c>
      <c r="M35" s="21"/>
      <c r="N35" s="18"/>
      <c r="O35" s="56">
        <v>24</v>
      </c>
      <c r="P35" s="21"/>
      <c r="Q35" s="18"/>
      <c r="R35" s="56">
        <v>1.5</v>
      </c>
      <c r="S35" s="18"/>
      <c r="T35" s="19"/>
      <c r="U35" s="20">
        <v>0</v>
      </c>
      <c r="V35" s="21"/>
      <c r="W35" s="19"/>
      <c r="X35" s="18"/>
      <c r="Y35" s="14" t="s">
        <v>74</v>
      </c>
      <c r="Z35" s="14">
        <f>F35+I35+L35+O35+R35+U35</f>
        <v>51.5</v>
      </c>
      <c r="AB35" s="57"/>
    </row>
    <row r="36" spans="2:28" x14ac:dyDescent="0.35">
      <c r="D36" s="16"/>
      <c r="E36" s="16"/>
      <c r="F36" s="10"/>
      <c r="G36" s="16"/>
      <c r="H36" s="16"/>
      <c r="I36" s="10"/>
      <c r="J36" s="16"/>
      <c r="K36" s="16"/>
      <c r="L36" s="10"/>
      <c r="M36" s="16"/>
      <c r="N36" s="16"/>
      <c r="O36" s="16"/>
      <c r="P36" s="16"/>
      <c r="Q36" s="16"/>
      <c r="R36" s="16"/>
      <c r="S36" s="16"/>
      <c r="T36" s="16"/>
      <c r="U36" s="10"/>
      <c r="V36" s="16"/>
      <c r="W36" s="16"/>
      <c r="X36" s="10"/>
      <c r="Y36" s="16"/>
      <c r="Z36" s="16"/>
      <c r="AB36" s="57"/>
    </row>
    <row r="37" spans="2:28" x14ac:dyDescent="0.35">
      <c r="D37" s="16"/>
      <c r="E37" s="16"/>
      <c r="F37" s="10"/>
      <c r="G37" s="16"/>
      <c r="H37" s="16"/>
      <c r="I37" s="10"/>
      <c r="J37" s="16"/>
      <c r="K37" s="16"/>
      <c r="L37" s="10"/>
      <c r="M37" s="16"/>
      <c r="N37" s="16"/>
      <c r="O37" s="16"/>
      <c r="P37" s="16"/>
      <c r="Q37" s="16"/>
      <c r="R37" s="16"/>
      <c r="S37" s="16"/>
      <c r="T37" s="16"/>
      <c r="U37" s="10"/>
      <c r="V37" s="16"/>
      <c r="W37" s="16"/>
      <c r="X37" s="10"/>
      <c r="Y37" s="16"/>
      <c r="Z37" s="16"/>
      <c r="AB37" s="57"/>
    </row>
    <row r="38" spans="2:28" x14ac:dyDescent="0.35">
      <c r="D38" s="16"/>
      <c r="E38" s="16"/>
      <c r="F38" s="10"/>
      <c r="G38" s="16"/>
      <c r="H38" s="16"/>
      <c r="I38" s="10"/>
      <c r="J38" s="16"/>
      <c r="K38" s="16"/>
      <c r="L38" s="10"/>
      <c r="M38" s="16"/>
      <c r="N38" s="16"/>
      <c r="O38" s="16"/>
      <c r="P38" s="16"/>
      <c r="Q38" s="16"/>
      <c r="R38" s="16"/>
      <c r="S38" s="16"/>
      <c r="T38" s="16"/>
      <c r="U38" s="10"/>
      <c r="V38" s="16"/>
      <c r="W38" s="16"/>
      <c r="X38" s="10"/>
      <c r="Y38" s="16"/>
      <c r="Z38" s="16"/>
      <c r="AB38" s="57"/>
    </row>
    <row r="39" spans="2:28" ht="18.5" x14ac:dyDescent="0.45">
      <c r="D39" s="67" t="s">
        <v>77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10"/>
      <c r="Y39" s="10"/>
      <c r="Z39" s="10"/>
      <c r="AB39" s="57"/>
    </row>
    <row r="40" spans="2:28" ht="16" thickBot="1" x14ac:dyDescent="0.4">
      <c r="B40" s="90" t="s">
        <v>66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B40" s="57"/>
    </row>
    <row r="41" spans="2:28" ht="16" thickTop="1" x14ac:dyDescent="0.35">
      <c r="B41" s="91"/>
      <c r="D41" s="70" t="s">
        <v>10</v>
      </c>
      <c r="E41" s="71"/>
      <c r="F41" s="10"/>
      <c r="G41" s="93"/>
      <c r="H41" s="94"/>
      <c r="I41" s="10"/>
      <c r="J41" s="93"/>
      <c r="K41" s="94"/>
      <c r="L41" s="10"/>
      <c r="M41" s="93"/>
      <c r="N41" s="94"/>
      <c r="O41" s="53"/>
      <c r="P41" s="70" t="s">
        <v>12</v>
      </c>
      <c r="Q41" s="71"/>
      <c r="R41" s="53"/>
      <c r="S41" s="70" t="s">
        <v>13</v>
      </c>
      <c r="T41" s="71"/>
      <c r="U41" s="10"/>
      <c r="V41" s="70" t="s">
        <v>14</v>
      </c>
      <c r="W41" s="71"/>
      <c r="X41" s="10"/>
      <c r="Y41" s="10"/>
      <c r="Z41" s="10"/>
      <c r="AB41" s="57"/>
    </row>
    <row r="42" spans="2:28" ht="16" thickBot="1" x14ac:dyDescent="0.4">
      <c r="B42" s="91"/>
      <c r="D42" s="72"/>
      <c r="E42" s="73"/>
      <c r="F42" s="10"/>
      <c r="G42" s="95"/>
      <c r="H42" s="96"/>
      <c r="I42" s="10"/>
      <c r="J42" s="95"/>
      <c r="K42" s="96"/>
      <c r="L42" s="10"/>
      <c r="M42" s="95"/>
      <c r="N42" s="96"/>
      <c r="O42" s="53"/>
      <c r="P42" s="72"/>
      <c r="Q42" s="73"/>
      <c r="R42" s="53"/>
      <c r="S42" s="72"/>
      <c r="T42" s="73"/>
      <c r="U42" s="10"/>
      <c r="V42" s="72"/>
      <c r="W42" s="73"/>
      <c r="X42" s="10"/>
      <c r="Y42" s="10"/>
      <c r="Z42" s="10"/>
      <c r="AB42" s="57"/>
    </row>
    <row r="43" spans="2:28" ht="16" customHeight="1" thickTop="1" x14ac:dyDescent="0.35">
      <c r="B43" s="91"/>
      <c r="D43" s="74" t="s">
        <v>29</v>
      </c>
      <c r="E43" s="75"/>
      <c r="F43" s="41"/>
      <c r="G43" s="97"/>
      <c r="H43" s="98"/>
      <c r="I43" s="42"/>
      <c r="J43" s="97"/>
      <c r="K43" s="98"/>
      <c r="L43" s="42"/>
      <c r="M43" s="97"/>
      <c r="N43" s="98"/>
      <c r="O43" s="52"/>
      <c r="P43" s="74" t="s">
        <v>47</v>
      </c>
      <c r="Q43" s="75"/>
      <c r="R43" s="52"/>
      <c r="S43" s="74"/>
      <c r="T43" s="75"/>
      <c r="U43" s="42"/>
      <c r="V43" s="74" t="s">
        <v>18</v>
      </c>
      <c r="W43" s="75"/>
      <c r="X43" s="10"/>
      <c r="Y43" s="10"/>
      <c r="Z43" s="10"/>
      <c r="AB43" s="57"/>
    </row>
    <row r="44" spans="2:28" x14ac:dyDescent="0.35">
      <c r="B44" s="91"/>
      <c r="D44" s="76"/>
      <c r="E44" s="77"/>
      <c r="F44" s="42"/>
      <c r="G44" s="99"/>
      <c r="H44" s="100"/>
      <c r="I44" s="42"/>
      <c r="J44" s="99"/>
      <c r="K44" s="100"/>
      <c r="L44" s="42"/>
      <c r="M44" s="99"/>
      <c r="N44" s="100"/>
      <c r="O44" s="52"/>
      <c r="P44" s="76"/>
      <c r="Q44" s="77"/>
      <c r="R44" s="52"/>
      <c r="S44" s="76"/>
      <c r="T44" s="77"/>
      <c r="U44" s="42"/>
      <c r="V44" s="76"/>
      <c r="W44" s="77"/>
      <c r="X44" s="10"/>
      <c r="Y44" s="10"/>
      <c r="Z44" s="10"/>
      <c r="AB44" s="57"/>
    </row>
    <row r="45" spans="2:28" x14ac:dyDescent="0.35">
      <c r="B45" s="91"/>
      <c r="D45" s="76"/>
      <c r="E45" s="77"/>
      <c r="F45" s="42"/>
      <c r="G45" s="99"/>
      <c r="H45" s="100"/>
      <c r="I45" s="42"/>
      <c r="J45" s="99"/>
      <c r="K45" s="100"/>
      <c r="L45" s="42"/>
      <c r="M45" s="99"/>
      <c r="N45" s="100"/>
      <c r="O45" s="52"/>
      <c r="P45" s="76"/>
      <c r="Q45" s="77"/>
      <c r="R45" s="52"/>
      <c r="S45" s="43"/>
      <c r="T45" s="44"/>
      <c r="U45" s="42"/>
      <c r="V45" s="76"/>
      <c r="W45" s="77"/>
      <c r="X45" s="10"/>
      <c r="Y45" s="10"/>
      <c r="Z45" s="10"/>
      <c r="AB45" s="57"/>
    </row>
    <row r="46" spans="2:28" x14ac:dyDescent="0.35">
      <c r="B46" s="91"/>
      <c r="D46" s="76"/>
      <c r="E46" s="77"/>
      <c r="F46" s="42"/>
      <c r="G46" s="99"/>
      <c r="H46" s="100"/>
      <c r="I46" s="42"/>
      <c r="J46" s="99"/>
      <c r="K46" s="100"/>
      <c r="L46" s="42"/>
      <c r="M46" s="99"/>
      <c r="N46" s="100"/>
      <c r="O46" s="52"/>
      <c r="P46" s="76"/>
      <c r="Q46" s="77"/>
      <c r="R46" s="52"/>
      <c r="S46" s="45"/>
      <c r="T46" s="46"/>
      <c r="U46" s="42"/>
      <c r="V46" s="76"/>
      <c r="W46" s="77"/>
      <c r="X46" s="10"/>
      <c r="Y46" s="10"/>
      <c r="Z46" s="10"/>
      <c r="AB46" s="57"/>
    </row>
    <row r="47" spans="2:28" x14ac:dyDescent="0.35">
      <c r="B47" s="91"/>
      <c r="D47" s="76"/>
      <c r="E47" s="77"/>
      <c r="F47" s="42"/>
      <c r="G47" s="99"/>
      <c r="H47" s="100"/>
      <c r="I47" s="42"/>
      <c r="J47" s="99"/>
      <c r="K47" s="100"/>
      <c r="L47" s="42"/>
      <c r="M47" s="99"/>
      <c r="N47" s="100"/>
      <c r="O47" s="52"/>
      <c r="P47" s="76"/>
      <c r="Q47" s="77"/>
      <c r="R47" s="52"/>
      <c r="S47" s="45"/>
      <c r="T47" s="46"/>
      <c r="U47" s="42"/>
      <c r="V47" s="76"/>
      <c r="W47" s="77"/>
      <c r="X47" s="10"/>
      <c r="Y47" s="10"/>
      <c r="Z47" s="10"/>
      <c r="AB47" s="57"/>
    </row>
    <row r="48" spans="2:28" x14ac:dyDescent="0.35">
      <c r="B48" s="91"/>
      <c r="D48" s="76"/>
      <c r="E48" s="77"/>
      <c r="F48" s="42"/>
      <c r="G48" s="99"/>
      <c r="H48" s="100"/>
      <c r="I48" s="42"/>
      <c r="J48" s="99"/>
      <c r="K48" s="100"/>
      <c r="L48" s="42"/>
      <c r="M48" s="99"/>
      <c r="N48" s="100"/>
      <c r="O48" s="52"/>
      <c r="P48" s="76"/>
      <c r="Q48" s="77"/>
      <c r="R48" s="52"/>
      <c r="S48" s="43"/>
      <c r="T48" s="44"/>
      <c r="U48" s="42"/>
      <c r="V48" s="76"/>
      <c r="W48" s="77"/>
      <c r="X48" s="10"/>
      <c r="Y48" s="10"/>
      <c r="Z48" s="10"/>
      <c r="AB48" s="57"/>
    </row>
    <row r="49" spans="2:28" x14ac:dyDescent="0.35">
      <c r="B49" s="91"/>
      <c r="D49" s="76"/>
      <c r="E49" s="77"/>
      <c r="F49" s="42"/>
      <c r="G49" s="99"/>
      <c r="H49" s="100"/>
      <c r="I49" s="42"/>
      <c r="J49" s="99"/>
      <c r="K49" s="100"/>
      <c r="L49" s="42"/>
      <c r="M49" s="99"/>
      <c r="N49" s="100"/>
      <c r="O49" s="52"/>
      <c r="P49" s="76"/>
      <c r="Q49" s="77"/>
      <c r="R49" s="52"/>
      <c r="S49" s="43"/>
      <c r="T49" s="44"/>
      <c r="U49" s="42"/>
      <c r="V49" s="76"/>
      <c r="W49" s="77"/>
      <c r="X49" s="10"/>
      <c r="Y49" s="10"/>
      <c r="Z49" s="10"/>
      <c r="AB49" s="57"/>
    </row>
    <row r="50" spans="2:28" x14ac:dyDescent="0.35">
      <c r="B50" s="91"/>
      <c r="D50" s="76"/>
      <c r="E50" s="77"/>
      <c r="F50" s="42"/>
      <c r="G50" s="99"/>
      <c r="H50" s="100"/>
      <c r="I50" s="42"/>
      <c r="J50" s="99"/>
      <c r="K50" s="100"/>
      <c r="L50" s="42"/>
      <c r="M50" s="99"/>
      <c r="N50" s="100"/>
      <c r="O50" s="52"/>
      <c r="P50" s="76"/>
      <c r="Q50" s="77"/>
      <c r="R50" s="52"/>
      <c r="S50" s="43"/>
      <c r="T50" s="44"/>
      <c r="U50" s="42"/>
      <c r="V50" s="76"/>
      <c r="W50" s="77"/>
      <c r="X50" s="10"/>
      <c r="Y50" s="10"/>
      <c r="Z50" s="10"/>
      <c r="AB50" s="57"/>
    </row>
    <row r="51" spans="2:28" ht="16" thickBot="1" x14ac:dyDescent="0.4">
      <c r="B51" s="92"/>
      <c r="D51" s="78"/>
      <c r="E51" s="79"/>
      <c r="F51" s="47"/>
      <c r="G51" s="101"/>
      <c r="H51" s="102"/>
      <c r="I51" s="47"/>
      <c r="J51" s="101"/>
      <c r="K51" s="102"/>
      <c r="L51" s="47"/>
      <c r="M51" s="101"/>
      <c r="N51" s="102"/>
      <c r="O51" s="52"/>
      <c r="P51" s="78"/>
      <c r="Q51" s="79"/>
      <c r="R51" s="52"/>
      <c r="S51" s="48"/>
      <c r="T51" s="49"/>
      <c r="U51" s="47"/>
      <c r="V51" s="50"/>
      <c r="W51" s="51"/>
      <c r="X51" s="10"/>
      <c r="Y51" s="10"/>
      <c r="Z51" s="10"/>
      <c r="AB51" s="57"/>
    </row>
    <row r="52" spans="2:28" ht="16" thickTop="1" x14ac:dyDescent="0.3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B52" s="57"/>
    </row>
    <row r="53" spans="2:28" x14ac:dyDescent="0.35">
      <c r="D53" s="7" t="s">
        <v>15</v>
      </c>
      <c r="E53" s="7">
        <v>100</v>
      </c>
      <c r="F53" s="8"/>
      <c r="G53" s="23" t="s">
        <v>15</v>
      </c>
      <c r="H53" s="23"/>
      <c r="I53" s="9"/>
      <c r="J53" s="23" t="s">
        <v>15</v>
      </c>
      <c r="K53" s="23"/>
      <c r="L53" s="9"/>
      <c r="M53" s="23" t="s">
        <v>15</v>
      </c>
      <c r="N53" s="23"/>
      <c r="O53" s="16"/>
      <c r="P53" s="7" t="s">
        <v>15</v>
      </c>
      <c r="Q53" s="7">
        <v>100</v>
      </c>
      <c r="R53" s="16"/>
      <c r="S53" s="7" t="s">
        <v>15</v>
      </c>
      <c r="T53" s="7">
        <v>95</v>
      </c>
      <c r="U53" s="9"/>
      <c r="V53" s="7" t="s">
        <v>15</v>
      </c>
      <c r="W53" s="7">
        <v>0</v>
      </c>
      <c r="X53" s="10"/>
      <c r="Y53" s="64" t="s">
        <v>65</v>
      </c>
      <c r="Z53" s="65"/>
      <c r="AB53" s="59"/>
    </row>
    <row r="54" spans="2:28" x14ac:dyDescent="0.35">
      <c r="D54" s="7" t="s">
        <v>35</v>
      </c>
      <c r="E54" s="11">
        <f>$D$3*E53</f>
        <v>114.99999999999999</v>
      </c>
      <c r="F54" s="12"/>
      <c r="G54" s="23" t="s">
        <v>35</v>
      </c>
      <c r="H54" s="24"/>
      <c r="I54" s="12"/>
      <c r="J54" s="23" t="s">
        <v>35</v>
      </c>
      <c r="K54" s="24"/>
      <c r="L54" s="12"/>
      <c r="M54" s="23" t="s">
        <v>35</v>
      </c>
      <c r="N54" s="24"/>
      <c r="O54" s="54"/>
      <c r="P54" s="7" t="s">
        <v>35</v>
      </c>
      <c r="Q54" s="11">
        <f>$D$3*Q53</f>
        <v>114.99999999999999</v>
      </c>
      <c r="R54" s="54"/>
      <c r="S54" s="7" t="s">
        <v>35</v>
      </c>
      <c r="T54" s="11">
        <f>$D$3*T53</f>
        <v>109.24999999999999</v>
      </c>
      <c r="U54" s="12"/>
      <c r="V54" s="7" t="s">
        <v>35</v>
      </c>
      <c r="W54" s="11">
        <f>$D$3*W53</f>
        <v>0</v>
      </c>
      <c r="X54" s="10"/>
      <c r="Y54" s="7" t="s">
        <v>36</v>
      </c>
      <c r="Z54" s="11">
        <f>T54+W54</f>
        <v>109.24999999999999</v>
      </c>
      <c r="AB54" s="13"/>
    </row>
    <row r="55" spans="2:28" x14ac:dyDescent="0.35">
      <c r="D55" s="7" t="s">
        <v>16</v>
      </c>
      <c r="E55" s="14">
        <v>0.25</v>
      </c>
      <c r="F55" s="10"/>
      <c r="G55" s="23" t="s">
        <v>16</v>
      </c>
      <c r="H55" s="25"/>
      <c r="I55" s="10"/>
      <c r="J55" s="23" t="s">
        <v>16</v>
      </c>
      <c r="K55" s="25"/>
      <c r="L55" s="10"/>
      <c r="M55" s="23" t="s">
        <v>16</v>
      </c>
      <c r="N55" s="25"/>
      <c r="O55" s="22"/>
      <c r="P55" s="7" t="s">
        <v>16</v>
      </c>
      <c r="Q55" s="14">
        <v>0.25</v>
      </c>
      <c r="R55" s="22"/>
      <c r="S55" s="7" t="s">
        <v>16</v>
      </c>
      <c r="T55" s="14">
        <v>1.5</v>
      </c>
      <c r="U55" s="10"/>
      <c r="V55" s="7" t="s">
        <v>16</v>
      </c>
      <c r="W55" s="14">
        <v>0.5</v>
      </c>
      <c r="X55" s="10"/>
      <c r="Y55" s="7" t="s">
        <v>19</v>
      </c>
      <c r="Z55" s="14">
        <f>E55+H55+K55+N55+Q55+T55+W55</f>
        <v>2.5</v>
      </c>
      <c r="AB55" s="58">
        <f>1-(Z55/Z30)</f>
        <v>0.47368421052631582</v>
      </c>
    </row>
    <row r="56" spans="2:28" x14ac:dyDescent="0.35">
      <c r="D56" s="7" t="s">
        <v>17</v>
      </c>
      <c r="E56" s="11">
        <f>$D$4*E55</f>
        <v>3.75</v>
      </c>
      <c r="F56" s="15"/>
      <c r="G56" s="36" t="s">
        <v>17</v>
      </c>
      <c r="H56" s="24"/>
      <c r="I56" s="15"/>
      <c r="J56" s="36" t="s">
        <v>17</v>
      </c>
      <c r="K56" s="24"/>
      <c r="L56" s="15"/>
      <c r="M56" s="36" t="s">
        <v>17</v>
      </c>
      <c r="N56" s="24"/>
      <c r="O56" s="54"/>
      <c r="P56" s="35" t="s">
        <v>17</v>
      </c>
      <c r="Q56" s="11">
        <f>$D$4*Q55</f>
        <v>3.75</v>
      </c>
      <c r="R56" s="54"/>
      <c r="S56" s="35" t="s">
        <v>17</v>
      </c>
      <c r="T56" s="11">
        <f>$D$4*T55</f>
        <v>22.5</v>
      </c>
      <c r="U56" s="15"/>
      <c r="V56" s="35" t="s">
        <v>17</v>
      </c>
      <c r="W56" s="11">
        <f>$D$4*W55</f>
        <v>7.5</v>
      </c>
      <c r="X56" s="15"/>
      <c r="Y56" s="35" t="s">
        <v>20</v>
      </c>
      <c r="Z56" s="11">
        <f>E56+H56+K56+N56+Q56+T56+W56</f>
        <v>37.5</v>
      </c>
      <c r="AB56" s="13"/>
    </row>
    <row r="57" spans="2:28" x14ac:dyDescent="0.35">
      <c r="D57" s="16"/>
      <c r="E57" s="16"/>
      <c r="F57" s="10"/>
      <c r="G57" s="16"/>
      <c r="H57" s="16"/>
      <c r="I57" s="10"/>
      <c r="J57" s="16"/>
      <c r="K57" s="16"/>
      <c r="L57" s="10"/>
      <c r="M57" s="16"/>
      <c r="N57" s="16"/>
      <c r="O57" s="16"/>
      <c r="P57" s="16"/>
      <c r="Q57" s="16"/>
      <c r="R57" s="16"/>
      <c r="S57" s="16"/>
      <c r="T57" s="16"/>
      <c r="U57" s="10"/>
      <c r="V57" s="16"/>
      <c r="W57" s="16"/>
      <c r="X57" s="10"/>
      <c r="Y57" s="39" t="s">
        <v>28</v>
      </c>
      <c r="Z57" s="40">
        <f>Z54+Z56</f>
        <v>146.75</v>
      </c>
      <c r="AB57" s="59"/>
    </row>
    <row r="58" spans="2:28" x14ac:dyDescent="0.35">
      <c r="D58" s="16"/>
      <c r="E58" s="16"/>
      <c r="F58" s="10"/>
      <c r="G58" s="16"/>
      <c r="H58" s="16"/>
      <c r="I58" s="10"/>
      <c r="J58" s="16"/>
      <c r="K58" s="16"/>
      <c r="L58" s="10"/>
      <c r="M58" s="16"/>
      <c r="N58" s="16"/>
      <c r="O58" s="16"/>
      <c r="P58" s="16"/>
      <c r="Q58" s="16"/>
      <c r="R58" s="16"/>
      <c r="S58" s="16"/>
      <c r="T58" s="16"/>
      <c r="U58" s="10"/>
      <c r="V58" s="16"/>
      <c r="W58" s="16"/>
      <c r="X58" s="10"/>
      <c r="Y58" s="16"/>
      <c r="Z58" s="16"/>
    </row>
    <row r="59" spans="2:28" x14ac:dyDescent="0.35">
      <c r="C59" s="14" t="s">
        <v>71</v>
      </c>
      <c r="D59" s="66">
        <v>0.5</v>
      </c>
      <c r="E59" s="66"/>
      <c r="F59" s="17"/>
      <c r="G59" s="66">
        <v>0</v>
      </c>
      <c r="H59" s="66"/>
      <c r="I59" s="17"/>
      <c r="J59" s="66">
        <v>0</v>
      </c>
      <c r="K59" s="66"/>
      <c r="L59" s="17"/>
      <c r="M59" s="66">
        <v>0</v>
      </c>
      <c r="N59" s="66"/>
      <c r="O59" s="37"/>
      <c r="P59" s="66">
        <v>0.3</v>
      </c>
      <c r="Q59" s="66"/>
      <c r="R59" s="37"/>
      <c r="S59" s="66">
        <v>1.5</v>
      </c>
      <c r="T59" s="66"/>
      <c r="U59" s="17"/>
      <c r="V59" s="66">
        <v>0</v>
      </c>
      <c r="W59" s="66"/>
      <c r="X59" s="17"/>
      <c r="Y59" s="14" t="s">
        <v>73</v>
      </c>
      <c r="Z59" s="14">
        <f>D59+G59+J59+M59+P59+S59+V59</f>
        <v>2.2999999999999998</v>
      </c>
    </row>
    <row r="60" spans="2:28" x14ac:dyDescent="0.35">
      <c r="C60" s="14" t="s">
        <v>72</v>
      </c>
      <c r="D60" s="18"/>
      <c r="E60" s="19"/>
      <c r="F60" s="20">
        <v>24</v>
      </c>
      <c r="G60" s="21"/>
      <c r="H60" s="19"/>
      <c r="I60" s="20">
        <v>0</v>
      </c>
      <c r="J60" s="21"/>
      <c r="K60" s="19"/>
      <c r="L60" s="20">
        <v>0</v>
      </c>
      <c r="M60" s="21"/>
      <c r="N60" s="18"/>
      <c r="O60" s="55">
        <v>0</v>
      </c>
      <c r="P60" s="18"/>
      <c r="Q60" s="18"/>
      <c r="R60" s="56">
        <v>0.8</v>
      </c>
      <c r="S60" s="18"/>
      <c r="T60" s="19"/>
      <c r="U60" s="20">
        <v>0</v>
      </c>
      <c r="V60" s="21"/>
      <c r="W60" s="19"/>
      <c r="X60" s="18"/>
      <c r="Y60" s="14" t="s">
        <v>74</v>
      </c>
      <c r="Z60" s="14">
        <f>F60+I60+L60+O60+R60+U60</f>
        <v>24.8</v>
      </c>
    </row>
    <row r="61" spans="2:28" x14ac:dyDescent="0.35">
      <c r="D61" s="3"/>
      <c r="E61" s="3"/>
      <c r="G61" s="3"/>
      <c r="H61" s="3"/>
      <c r="J61" s="3"/>
      <c r="K61" s="3"/>
      <c r="M61" s="3"/>
      <c r="N61" s="3"/>
      <c r="O61" s="3"/>
      <c r="P61" s="3"/>
      <c r="Q61" s="3"/>
      <c r="R61" s="3"/>
      <c r="S61" s="3"/>
      <c r="T61" s="3"/>
      <c r="V61" s="3"/>
      <c r="W61" s="3"/>
      <c r="Y61" s="3"/>
      <c r="Z61" s="3"/>
    </row>
    <row r="62" spans="2:28" x14ac:dyDescent="0.35">
      <c r="D62" s="3"/>
      <c r="E62" s="3"/>
      <c r="G62" s="3"/>
      <c r="H62" s="3"/>
      <c r="J62" s="3"/>
      <c r="K62" s="3"/>
      <c r="M62" s="3"/>
      <c r="N62" s="3"/>
      <c r="O62" s="3"/>
      <c r="P62" s="3"/>
      <c r="Q62" s="3"/>
      <c r="R62" s="3"/>
      <c r="S62" s="3"/>
      <c r="T62" s="3"/>
      <c r="V62" s="3"/>
      <c r="W62" s="3"/>
    </row>
    <row r="63" spans="2:28" x14ac:dyDescent="0.35">
      <c r="D63" s="3"/>
      <c r="E63" s="3"/>
      <c r="G63" s="3"/>
      <c r="H63" s="3"/>
      <c r="J63" s="3"/>
      <c r="K63" s="3"/>
      <c r="M63" s="3"/>
      <c r="N63" s="3"/>
      <c r="O63" s="3"/>
      <c r="P63" s="3"/>
      <c r="Q63" s="3"/>
      <c r="R63" s="3"/>
      <c r="S63" s="3"/>
      <c r="T63" s="3"/>
      <c r="V63" s="3"/>
      <c r="W63" s="3"/>
    </row>
    <row r="64" spans="2:28" x14ac:dyDescent="0.35">
      <c r="D64" s="3"/>
      <c r="E64" s="3"/>
      <c r="G64" s="3"/>
      <c r="H64" s="3"/>
      <c r="J64" s="3"/>
      <c r="K64" s="3"/>
      <c r="M64" s="3"/>
      <c r="N64" s="3"/>
      <c r="O64" s="3"/>
      <c r="P64" s="3"/>
      <c r="Q64" s="3"/>
      <c r="R64" s="3"/>
      <c r="S64" s="3"/>
      <c r="T64" s="3"/>
      <c r="V64" s="3"/>
      <c r="W64" s="3"/>
    </row>
    <row r="65" spans="4:23" x14ac:dyDescent="0.35">
      <c r="D65" s="3"/>
      <c r="E65" s="3"/>
      <c r="G65" s="3"/>
      <c r="H65" s="3"/>
      <c r="J65" s="3"/>
      <c r="K65" s="3"/>
      <c r="M65" s="3"/>
      <c r="N65" s="3"/>
      <c r="O65" s="3"/>
      <c r="P65" s="3"/>
      <c r="Q65" s="3"/>
      <c r="R65" s="3"/>
      <c r="S65" s="3"/>
      <c r="T65" s="3"/>
      <c r="V65" s="3"/>
      <c r="W65" s="3"/>
    </row>
    <row r="81" spans="4:4" x14ac:dyDescent="0.35">
      <c r="D81" s="1" t="s">
        <v>2</v>
      </c>
    </row>
    <row r="82" spans="4:4" x14ac:dyDescent="0.35">
      <c r="D82" s="1" t="s">
        <v>1</v>
      </c>
    </row>
    <row r="83" spans="4:4" x14ac:dyDescent="0.35">
      <c r="D83" s="1" t="s">
        <v>0</v>
      </c>
    </row>
    <row r="84" spans="4:4" x14ac:dyDescent="0.35">
      <c r="D84" s="1" t="s">
        <v>3</v>
      </c>
    </row>
    <row r="86" spans="4:4" x14ac:dyDescent="0.35">
      <c r="D86" s="1" t="s">
        <v>4</v>
      </c>
    </row>
    <row r="87" spans="4:4" x14ac:dyDescent="0.35">
      <c r="D87" s="1" t="s">
        <v>5</v>
      </c>
    </row>
    <row r="88" spans="4:4" x14ac:dyDescent="0.35">
      <c r="D88" s="1" t="s">
        <v>6</v>
      </c>
    </row>
    <row r="89" spans="4:4" x14ac:dyDescent="0.35">
      <c r="D89" s="1" t="s">
        <v>7</v>
      </c>
    </row>
    <row r="90" spans="4:4" x14ac:dyDescent="0.35">
      <c r="D90" s="1" t="s">
        <v>8</v>
      </c>
    </row>
    <row r="91" spans="4:4" x14ac:dyDescent="0.35">
      <c r="D91" s="1" t="s">
        <v>9</v>
      </c>
    </row>
  </sheetData>
  <mergeCells count="52">
    <mergeCell ref="D16:E17"/>
    <mergeCell ref="B2:C2"/>
    <mergeCell ref="B3:C3"/>
    <mergeCell ref="B4:C4"/>
    <mergeCell ref="B5:C5"/>
    <mergeCell ref="B15:B26"/>
    <mergeCell ref="D18:E26"/>
    <mergeCell ref="D13:W13"/>
    <mergeCell ref="S18:T19"/>
    <mergeCell ref="V18:W25"/>
    <mergeCell ref="G16:H17"/>
    <mergeCell ref="J16:K17"/>
    <mergeCell ref="M16:N17"/>
    <mergeCell ref="P16:Q17"/>
    <mergeCell ref="S16:T17"/>
    <mergeCell ref="V16:W17"/>
    <mergeCell ref="G18:H26"/>
    <mergeCell ref="J18:K26"/>
    <mergeCell ref="M18:N26"/>
    <mergeCell ref="P18:Q26"/>
    <mergeCell ref="Y28:Z28"/>
    <mergeCell ref="D34:E34"/>
    <mergeCell ref="G34:H34"/>
    <mergeCell ref="J34:K34"/>
    <mergeCell ref="M34:N34"/>
    <mergeCell ref="P34:Q34"/>
    <mergeCell ref="S34:T34"/>
    <mergeCell ref="V34:W34"/>
    <mergeCell ref="S43:T44"/>
    <mergeCell ref="V43:W50"/>
    <mergeCell ref="P41:Q42"/>
    <mergeCell ref="B40:B51"/>
    <mergeCell ref="D41:E42"/>
    <mergeCell ref="G41:H42"/>
    <mergeCell ref="J41:K42"/>
    <mergeCell ref="M41:N42"/>
    <mergeCell ref="D39:W39"/>
    <mergeCell ref="Y53:Z53"/>
    <mergeCell ref="D59:E59"/>
    <mergeCell ref="G59:H59"/>
    <mergeCell ref="J59:K59"/>
    <mergeCell ref="M59:N59"/>
    <mergeCell ref="P59:Q59"/>
    <mergeCell ref="S59:T59"/>
    <mergeCell ref="V59:W59"/>
    <mergeCell ref="S41:T42"/>
    <mergeCell ref="V41:W42"/>
    <mergeCell ref="D43:E51"/>
    <mergeCell ref="G43:H51"/>
    <mergeCell ref="J43:K51"/>
    <mergeCell ref="M43:N51"/>
    <mergeCell ref="P43:Q51"/>
  </mergeCells>
  <pageMargins left="0.7" right="0.7" top="0.75" bottom="0.75" header="0.3" footer="0.3"/>
  <pageSetup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502E6-69E8-4F3E-9058-879E12AFFCD1}">
  <dimension ref="B2:AB65"/>
  <sheetViews>
    <sheetView zoomScale="60" zoomScaleNormal="60" workbookViewId="0">
      <selection activeCell="B40" sqref="B40:B51"/>
    </sheetView>
  </sheetViews>
  <sheetFormatPr defaultRowHeight="15.5" x14ac:dyDescent="0.35"/>
  <cols>
    <col min="1" max="1" width="8.7265625" style="1"/>
    <col min="2" max="2" width="8.7265625" style="1" customWidth="1"/>
    <col min="3" max="3" width="24.90625" style="1" customWidth="1"/>
    <col min="4" max="4" width="12.6328125" style="1" customWidth="1"/>
    <col min="5" max="5" width="13.7265625" style="1" bestFit="1" customWidth="1"/>
    <col min="6" max="6" width="15.6328125" style="1" customWidth="1"/>
    <col min="7" max="7" width="14" style="1" bestFit="1" customWidth="1"/>
    <col min="8" max="8" width="13.7265625" style="1" bestFit="1" customWidth="1"/>
    <col min="9" max="9" width="15.6328125" style="1" customWidth="1"/>
    <col min="10" max="10" width="14" style="1" bestFit="1" customWidth="1"/>
    <col min="11" max="11" width="13.7265625" style="1" bestFit="1" customWidth="1"/>
    <col min="12" max="12" width="15.6328125" style="1" customWidth="1"/>
    <col min="13" max="13" width="14" style="1" bestFit="1" customWidth="1"/>
    <col min="14" max="14" width="13.7265625" style="1" bestFit="1" customWidth="1"/>
    <col min="15" max="15" width="15.6328125" style="1" customWidth="1"/>
    <col min="16" max="16" width="12.6328125" style="1" customWidth="1"/>
    <col min="17" max="17" width="13.7265625" style="1" bestFit="1" customWidth="1"/>
    <col min="18" max="18" width="15.6328125" style="1" customWidth="1"/>
    <col min="19" max="19" width="12.6328125" style="1" customWidth="1"/>
    <col min="20" max="20" width="13.7265625" style="1" bestFit="1" customWidth="1"/>
    <col min="21" max="21" width="15.6328125" style="1" customWidth="1"/>
    <col min="22" max="23" width="12.6328125" style="1" customWidth="1"/>
    <col min="24" max="24" width="3.54296875" style="1" customWidth="1"/>
    <col min="25" max="25" width="31.90625" style="1" bestFit="1" customWidth="1"/>
    <col min="26" max="26" width="18.6328125" style="1" customWidth="1"/>
    <col min="27" max="16384" width="8.7265625" style="1"/>
  </cols>
  <sheetData>
    <row r="2" spans="2:26" x14ac:dyDescent="0.35">
      <c r="B2" s="68" t="s">
        <v>85</v>
      </c>
      <c r="C2" s="69"/>
      <c r="D2" s="11">
        <v>0.96</v>
      </c>
    </row>
    <row r="3" spans="2:26" x14ac:dyDescent="0.35">
      <c r="B3" s="68" t="s">
        <v>84</v>
      </c>
      <c r="C3" s="69"/>
      <c r="D3" s="11">
        <v>1.1499999999999999</v>
      </c>
    </row>
    <row r="4" spans="2:26" x14ac:dyDescent="0.35">
      <c r="B4" s="68" t="s">
        <v>22</v>
      </c>
      <c r="C4" s="69"/>
      <c r="D4" s="11">
        <v>15</v>
      </c>
    </row>
    <row r="5" spans="2:26" x14ac:dyDescent="0.35">
      <c r="B5" s="68" t="s">
        <v>23</v>
      </c>
      <c r="C5" s="69"/>
      <c r="D5" s="7">
        <v>100</v>
      </c>
    </row>
    <row r="14" spans="2:26" ht="18.5" x14ac:dyDescent="0.45">
      <c r="D14" s="67" t="s">
        <v>89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</row>
    <row r="15" spans="2:26" ht="16" thickBot="1" x14ac:dyDescent="0.4">
      <c r="B15" s="90" t="s">
        <v>63</v>
      </c>
      <c r="V15" s="4"/>
      <c r="W15" s="4"/>
    </row>
    <row r="16" spans="2:26" ht="16" thickTop="1" x14ac:dyDescent="0.35">
      <c r="B16" s="91"/>
      <c r="D16" s="70" t="s">
        <v>10</v>
      </c>
      <c r="E16" s="71"/>
      <c r="F16" s="10"/>
      <c r="G16" s="70" t="s">
        <v>11</v>
      </c>
      <c r="H16" s="71"/>
      <c r="I16" s="10"/>
      <c r="J16" s="70" t="s">
        <v>12</v>
      </c>
      <c r="K16" s="71"/>
      <c r="L16" s="10"/>
      <c r="M16" s="70" t="s">
        <v>39</v>
      </c>
      <c r="N16" s="71"/>
      <c r="O16" s="53"/>
      <c r="P16" s="70" t="s">
        <v>40</v>
      </c>
      <c r="Q16" s="71"/>
      <c r="R16" s="53"/>
      <c r="S16" s="70" t="s">
        <v>13</v>
      </c>
      <c r="T16" s="71"/>
      <c r="U16" s="10"/>
      <c r="V16" s="70" t="s">
        <v>14</v>
      </c>
      <c r="W16" s="71"/>
      <c r="X16" s="10"/>
      <c r="Y16" s="10"/>
      <c r="Z16" s="10"/>
    </row>
    <row r="17" spans="2:28" ht="16" thickBot="1" x14ac:dyDescent="0.4">
      <c r="B17" s="91"/>
      <c r="D17" s="72"/>
      <c r="E17" s="73"/>
      <c r="F17" s="10"/>
      <c r="G17" s="72"/>
      <c r="H17" s="73"/>
      <c r="I17" s="10"/>
      <c r="J17" s="72"/>
      <c r="K17" s="73"/>
      <c r="L17" s="10"/>
      <c r="M17" s="72"/>
      <c r="N17" s="73"/>
      <c r="O17" s="53"/>
      <c r="P17" s="72"/>
      <c r="Q17" s="73"/>
      <c r="R17" s="53"/>
      <c r="S17" s="72"/>
      <c r="T17" s="73"/>
      <c r="U17" s="10"/>
      <c r="V17" s="72"/>
      <c r="W17" s="73"/>
      <c r="X17" s="10"/>
      <c r="Y17" s="10"/>
      <c r="Z17" s="10"/>
    </row>
    <row r="18" spans="2:28" ht="16" customHeight="1" thickTop="1" x14ac:dyDescent="0.35">
      <c r="B18" s="91"/>
      <c r="D18" s="74" t="s">
        <v>68</v>
      </c>
      <c r="E18" s="75"/>
      <c r="F18" s="41"/>
      <c r="G18" s="74" t="s">
        <v>62</v>
      </c>
      <c r="H18" s="75"/>
      <c r="I18" s="42"/>
      <c r="J18" s="74" t="s">
        <v>59</v>
      </c>
      <c r="K18" s="75"/>
      <c r="L18" s="42"/>
      <c r="M18" s="74" t="s">
        <v>41</v>
      </c>
      <c r="N18" s="75"/>
      <c r="O18" s="52"/>
      <c r="P18" s="74"/>
      <c r="Q18" s="75"/>
      <c r="R18" s="52"/>
      <c r="S18" s="74"/>
      <c r="T18" s="75"/>
      <c r="U18" s="42"/>
      <c r="V18" s="74" t="s">
        <v>56</v>
      </c>
      <c r="W18" s="75"/>
      <c r="X18" s="10"/>
      <c r="Y18" s="10"/>
      <c r="Z18" s="10"/>
    </row>
    <row r="19" spans="2:28" x14ac:dyDescent="0.35">
      <c r="B19" s="91"/>
      <c r="D19" s="76"/>
      <c r="E19" s="77"/>
      <c r="F19" s="42"/>
      <c r="G19" s="76"/>
      <c r="H19" s="77"/>
      <c r="I19" s="42"/>
      <c r="J19" s="76"/>
      <c r="K19" s="77"/>
      <c r="L19" s="42"/>
      <c r="M19" s="76"/>
      <c r="N19" s="77"/>
      <c r="O19" s="52"/>
      <c r="P19" s="76"/>
      <c r="Q19" s="77"/>
      <c r="R19" s="52"/>
      <c r="S19" s="76"/>
      <c r="T19" s="77"/>
      <c r="U19" s="42"/>
      <c r="V19" s="76"/>
      <c r="W19" s="77"/>
      <c r="X19" s="10"/>
      <c r="Y19" s="10"/>
      <c r="Z19" s="10"/>
    </row>
    <row r="20" spans="2:28" x14ac:dyDescent="0.35">
      <c r="B20" s="91"/>
      <c r="D20" s="76"/>
      <c r="E20" s="77"/>
      <c r="F20" s="42"/>
      <c r="G20" s="76"/>
      <c r="H20" s="77"/>
      <c r="I20" s="42"/>
      <c r="J20" s="76"/>
      <c r="K20" s="77"/>
      <c r="L20" s="42"/>
      <c r="M20" s="76"/>
      <c r="N20" s="77"/>
      <c r="O20" s="52"/>
      <c r="P20" s="76"/>
      <c r="Q20" s="77"/>
      <c r="R20" s="52"/>
      <c r="S20" s="43"/>
      <c r="T20" s="44"/>
      <c r="U20" s="42"/>
      <c r="V20" s="76"/>
      <c r="W20" s="77"/>
      <c r="X20" s="10"/>
      <c r="Y20" s="10"/>
      <c r="Z20" s="10"/>
    </row>
    <row r="21" spans="2:28" x14ac:dyDescent="0.35">
      <c r="B21" s="91"/>
      <c r="D21" s="76"/>
      <c r="E21" s="77"/>
      <c r="F21" s="42"/>
      <c r="G21" s="76"/>
      <c r="H21" s="77"/>
      <c r="I21" s="42"/>
      <c r="J21" s="76"/>
      <c r="K21" s="77"/>
      <c r="L21" s="42"/>
      <c r="M21" s="76"/>
      <c r="N21" s="77"/>
      <c r="O21" s="52"/>
      <c r="P21" s="76"/>
      <c r="Q21" s="77"/>
      <c r="R21" s="52"/>
      <c r="S21" s="45"/>
      <c r="T21" s="46"/>
      <c r="U21" s="42"/>
      <c r="V21" s="76"/>
      <c r="W21" s="77"/>
      <c r="X21" s="10"/>
      <c r="Y21" s="10"/>
      <c r="Z21" s="10"/>
    </row>
    <row r="22" spans="2:28" x14ac:dyDescent="0.35">
      <c r="B22" s="91"/>
      <c r="D22" s="76"/>
      <c r="E22" s="77"/>
      <c r="F22" s="42"/>
      <c r="G22" s="76"/>
      <c r="H22" s="77"/>
      <c r="I22" s="42"/>
      <c r="J22" s="76"/>
      <c r="K22" s="77"/>
      <c r="L22" s="42"/>
      <c r="M22" s="76"/>
      <c r="N22" s="77"/>
      <c r="O22" s="52"/>
      <c r="P22" s="76"/>
      <c r="Q22" s="77"/>
      <c r="R22" s="52"/>
      <c r="S22" s="45"/>
      <c r="T22" s="46"/>
      <c r="U22" s="42"/>
      <c r="V22" s="76"/>
      <c r="W22" s="77"/>
      <c r="X22" s="10"/>
      <c r="Y22" s="10"/>
      <c r="Z22" s="10"/>
    </row>
    <row r="23" spans="2:28" ht="16" customHeight="1" x14ac:dyDescent="0.35">
      <c r="B23" s="91"/>
      <c r="D23" s="76"/>
      <c r="E23" s="77"/>
      <c r="F23" s="42"/>
      <c r="G23" s="76"/>
      <c r="H23" s="77"/>
      <c r="I23" s="42"/>
      <c r="J23" s="76"/>
      <c r="K23" s="77"/>
      <c r="L23" s="42"/>
      <c r="M23" s="76"/>
      <c r="N23" s="77"/>
      <c r="O23" s="52"/>
      <c r="P23" s="76"/>
      <c r="Q23" s="77"/>
      <c r="R23" s="52"/>
      <c r="S23" s="43"/>
      <c r="T23" s="44"/>
      <c r="U23" s="42"/>
      <c r="V23" s="76"/>
      <c r="W23" s="77"/>
      <c r="X23" s="10"/>
      <c r="Y23" s="10"/>
      <c r="Z23" s="10"/>
    </row>
    <row r="24" spans="2:28" ht="16" customHeight="1" x14ac:dyDescent="0.35">
      <c r="B24" s="91"/>
      <c r="D24" s="76"/>
      <c r="E24" s="77"/>
      <c r="F24" s="42"/>
      <c r="G24" s="76"/>
      <c r="H24" s="77"/>
      <c r="I24" s="42"/>
      <c r="J24" s="76"/>
      <c r="K24" s="77"/>
      <c r="L24" s="42"/>
      <c r="M24" s="76"/>
      <c r="N24" s="77"/>
      <c r="O24" s="52"/>
      <c r="P24" s="76"/>
      <c r="Q24" s="77"/>
      <c r="R24" s="52"/>
      <c r="S24" s="43"/>
      <c r="T24" s="44"/>
      <c r="U24" s="42"/>
      <c r="V24" s="76"/>
      <c r="W24" s="77"/>
      <c r="X24" s="10"/>
      <c r="Y24" s="10"/>
      <c r="Z24" s="10"/>
    </row>
    <row r="25" spans="2:28" x14ac:dyDescent="0.35">
      <c r="B25" s="91"/>
      <c r="D25" s="76"/>
      <c r="E25" s="77"/>
      <c r="F25" s="42"/>
      <c r="G25" s="76"/>
      <c r="H25" s="77"/>
      <c r="I25" s="42"/>
      <c r="J25" s="76"/>
      <c r="K25" s="77"/>
      <c r="L25" s="42"/>
      <c r="M25" s="76"/>
      <c r="N25" s="77"/>
      <c r="O25" s="52"/>
      <c r="P25" s="76"/>
      <c r="Q25" s="77"/>
      <c r="R25" s="52"/>
      <c r="S25" s="43"/>
      <c r="T25" s="44"/>
      <c r="U25" s="42"/>
      <c r="V25" s="76"/>
      <c r="W25" s="77"/>
      <c r="X25" s="10"/>
      <c r="Y25" s="10"/>
      <c r="Z25" s="10"/>
    </row>
    <row r="26" spans="2:28" ht="16" thickBot="1" x14ac:dyDescent="0.4">
      <c r="B26" s="92"/>
      <c r="D26" s="78"/>
      <c r="E26" s="79"/>
      <c r="F26" s="47"/>
      <c r="G26" s="78"/>
      <c r="H26" s="79"/>
      <c r="I26" s="47"/>
      <c r="J26" s="78"/>
      <c r="K26" s="79"/>
      <c r="L26" s="47"/>
      <c r="M26" s="78"/>
      <c r="N26" s="79"/>
      <c r="O26" s="52"/>
      <c r="P26" s="78"/>
      <c r="Q26" s="79"/>
      <c r="R26" s="52"/>
      <c r="S26" s="48"/>
      <c r="T26" s="49"/>
      <c r="U26" s="47"/>
      <c r="V26" s="50"/>
      <c r="W26" s="51"/>
      <c r="X26" s="10"/>
      <c r="Y26" s="10"/>
      <c r="Z26" s="10"/>
    </row>
    <row r="27" spans="2:28" ht="16" thickTop="1" x14ac:dyDescent="0.3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2:28" x14ac:dyDescent="0.35">
      <c r="D28" s="7" t="s">
        <v>15</v>
      </c>
      <c r="E28" s="7">
        <v>128</v>
      </c>
      <c r="F28" s="8"/>
      <c r="G28" s="7" t="s">
        <v>15</v>
      </c>
      <c r="H28" s="7">
        <v>128</v>
      </c>
      <c r="I28" s="9"/>
      <c r="J28" s="7" t="s">
        <v>15</v>
      </c>
      <c r="K28" s="7">
        <v>121</v>
      </c>
      <c r="L28" s="9"/>
      <c r="M28" s="7" t="s">
        <v>15</v>
      </c>
      <c r="N28" s="7">
        <v>121</v>
      </c>
      <c r="O28" s="16"/>
      <c r="P28" s="7" t="s">
        <v>15</v>
      </c>
      <c r="Q28" s="7">
        <v>121</v>
      </c>
      <c r="R28" s="16"/>
      <c r="S28" s="7" t="s">
        <v>15</v>
      </c>
      <c r="T28" s="7">
        <v>95</v>
      </c>
      <c r="U28" s="9"/>
      <c r="V28" s="7" t="s">
        <v>15</v>
      </c>
      <c r="W28" s="7">
        <f>K28-T28</f>
        <v>26</v>
      </c>
      <c r="X28" s="10"/>
      <c r="Y28" s="64" t="s">
        <v>67</v>
      </c>
      <c r="Z28" s="65"/>
      <c r="AB28" s="59"/>
    </row>
    <row r="29" spans="2:28" x14ac:dyDescent="0.35">
      <c r="D29" s="7" t="s">
        <v>35</v>
      </c>
      <c r="E29" s="11">
        <f>$D$2*E28</f>
        <v>122.88</v>
      </c>
      <c r="F29" s="12"/>
      <c r="G29" s="7" t="s">
        <v>35</v>
      </c>
      <c r="H29" s="11">
        <f>$D$2*H28</f>
        <v>122.88</v>
      </c>
      <c r="I29" s="12"/>
      <c r="J29" s="7" t="s">
        <v>35</v>
      </c>
      <c r="K29" s="11">
        <f>$D$2*K28</f>
        <v>116.16</v>
      </c>
      <c r="L29" s="12"/>
      <c r="M29" s="7" t="s">
        <v>35</v>
      </c>
      <c r="N29" s="11">
        <f>$D$2*N28</f>
        <v>116.16</v>
      </c>
      <c r="O29" s="54"/>
      <c r="P29" s="7" t="s">
        <v>35</v>
      </c>
      <c r="Q29" s="11">
        <f>$D$2*Q28</f>
        <v>116.16</v>
      </c>
      <c r="R29" s="54"/>
      <c r="S29" s="7" t="s">
        <v>35</v>
      </c>
      <c r="T29" s="11">
        <f>$D$2*T28</f>
        <v>91.2</v>
      </c>
      <c r="U29" s="12"/>
      <c r="V29" s="7" t="s">
        <v>35</v>
      </c>
      <c r="W29" s="11">
        <f>$D$2*W28</f>
        <v>24.96</v>
      </c>
      <c r="X29" s="10"/>
      <c r="Y29" s="7" t="s">
        <v>36</v>
      </c>
      <c r="Z29" s="11">
        <f>T29+W29</f>
        <v>116.16</v>
      </c>
      <c r="AB29" s="13"/>
    </row>
    <row r="30" spans="2:28" x14ac:dyDescent="0.35">
      <c r="D30" s="7" t="s">
        <v>16</v>
      </c>
      <c r="E30" s="14">
        <v>0</v>
      </c>
      <c r="F30" s="10"/>
      <c r="G30" s="7" t="s">
        <v>16</v>
      </c>
      <c r="H30" s="14">
        <v>0.25</v>
      </c>
      <c r="I30" s="10"/>
      <c r="J30" s="7" t="s">
        <v>16</v>
      </c>
      <c r="K30" s="14">
        <v>0.5</v>
      </c>
      <c r="L30" s="10"/>
      <c r="M30" s="7" t="s">
        <v>16</v>
      </c>
      <c r="N30" s="14">
        <v>1.5</v>
      </c>
      <c r="O30" s="22"/>
      <c r="P30" s="7" t="s">
        <v>16</v>
      </c>
      <c r="Q30" s="14">
        <v>0.5</v>
      </c>
      <c r="R30" s="22"/>
      <c r="S30" s="7" t="s">
        <v>16</v>
      </c>
      <c r="T30" s="14">
        <v>1.5</v>
      </c>
      <c r="U30" s="10"/>
      <c r="V30" s="7" t="s">
        <v>16</v>
      </c>
      <c r="W30" s="14">
        <v>0.5</v>
      </c>
      <c r="X30" s="10"/>
      <c r="Y30" s="7" t="s">
        <v>19</v>
      </c>
      <c r="Z30" s="14">
        <f>E30+H30+K30+N30+Q30+T30+W30</f>
        <v>4.75</v>
      </c>
      <c r="AB30" s="58"/>
    </row>
    <row r="31" spans="2:28" ht="17" customHeight="1" x14ac:dyDescent="0.35">
      <c r="D31" s="7" t="s">
        <v>17</v>
      </c>
      <c r="E31" s="11">
        <f>$D$4*E30</f>
        <v>0</v>
      </c>
      <c r="F31" s="15"/>
      <c r="G31" s="34" t="s">
        <v>17</v>
      </c>
      <c r="H31" s="11">
        <f>$D$4*H30</f>
        <v>3.75</v>
      </c>
      <c r="I31" s="15"/>
      <c r="J31" s="34" t="s">
        <v>17</v>
      </c>
      <c r="K31" s="11">
        <f>$D$4*K30</f>
        <v>7.5</v>
      </c>
      <c r="L31" s="15"/>
      <c r="M31" s="34" t="s">
        <v>17</v>
      </c>
      <c r="N31" s="11">
        <f>$D$4*N30</f>
        <v>22.5</v>
      </c>
      <c r="O31" s="54"/>
      <c r="P31" s="34" t="s">
        <v>17</v>
      </c>
      <c r="Q31" s="11">
        <f>$D$4*Q30</f>
        <v>7.5</v>
      </c>
      <c r="R31" s="54"/>
      <c r="S31" s="34" t="s">
        <v>17</v>
      </c>
      <c r="T31" s="11">
        <f>$D$4*T30</f>
        <v>22.5</v>
      </c>
      <c r="U31" s="15"/>
      <c r="V31" s="34" t="s">
        <v>17</v>
      </c>
      <c r="W31" s="11">
        <f>$D$4*W30</f>
        <v>7.5</v>
      </c>
      <c r="X31" s="15"/>
      <c r="Y31" s="35" t="s">
        <v>20</v>
      </c>
      <c r="Z31" s="11">
        <f>E31+H31+K31+N31+Q31+T31+W31</f>
        <v>71.25</v>
      </c>
      <c r="AB31" s="13"/>
    </row>
    <row r="32" spans="2:28" x14ac:dyDescent="0.35">
      <c r="D32" s="16"/>
      <c r="E32" s="16"/>
      <c r="F32" s="10"/>
      <c r="G32" s="16"/>
      <c r="H32" s="16"/>
      <c r="I32" s="10"/>
      <c r="J32" s="16"/>
      <c r="K32" s="16"/>
      <c r="L32" s="10"/>
      <c r="M32" s="16"/>
      <c r="N32" s="16"/>
      <c r="O32" s="16"/>
      <c r="P32" s="16"/>
      <c r="Q32" s="16"/>
      <c r="R32" s="16"/>
      <c r="S32" s="16"/>
      <c r="T32" s="16"/>
      <c r="U32" s="10"/>
      <c r="V32" s="16"/>
      <c r="W32" s="16"/>
      <c r="X32" s="10"/>
      <c r="Y32" s="39" t="s">
        <v>28</v>
      </c>
      <c r="Z32" s="40">
        <f>Z29+Z31</f>
        <v>187.41</v>
      </c>
      <c r="AB32" s="59"/>
    </row>
    <row r="33" spans="2:28" x14ac:dyDescent="0.35">
      <c r="D33" s="16"/>
      <c r="E33" s="16"/>
      <c r="F33" s="10"/>
      <c r="G33" s="16"/>
      <c r="H33" s="16"/>
      <c r="I33" s="10"/>
      <c r="J33" s="16"/>
      <c r="K33" s="16"/>
      <c r="L33" s="10"/>
      <c r="M33" s="16"/>
      <c r="N33" s="16"/>
      <c r="O33" s="16"/>
      <c r="P33" s="16"/>
      <c r="Q33" s="16"/>
      <c r="R33" s="16"/>
      <c r="S33" s="16"/>
      <c r="T33" s="16"/>
      <c r="U33" s="10"/>
      <c r="V33" s="16"/>
      <c r="W33" s="16"/>
      <c r="X33" s="10"/>
      <c r="Y33" s="16"/>
      <c r="Z33" s="16"/>
      <c r="AB33" s="57"/>
    </row>
    <row r="34" spans="2:28" s="6" customFormat="1" x14ac:dyDescent="0.35">
      <c r="B34" s="5"/>
      <c r="C34" s="14" t="s">
        <v>71</v>
      </c>
      <c r="D34" s="66">
        <v>1</v>
      </c>
      <c r="E34" s="66"/>
      <c r="F34" s="17"/>
      <c r="G34" s="66">
        <v>1</v>
      </c>
      <c r="H34" s="66"/>
      <c r="I34" s="17"/>
      <c r="J34" s="66">
        <v>1.5</v>
      </c>
      <c r="K34" s="66"/>
      <c r="L34" s="17"/>
      <c r="M34" s="66">
        <v>1</v>
      </c>
      <c r="N34" s="66"/>
      <c r="O34" s="37"/>
      <c r="P34" s="66">
        <v>0.5</v>
      </c>
      <c r="Q34" s="66"/>
      <c r="R34" s="37"/>
      <c r="S34" s="66">
        <v>1.5</v>
      </c>
      <c r="T34" s="66"/>
      <c r="U34" s="17"/>
      <c r="V34" s="66">
        <v>0.5</v>
      </c>
      <c r="W34" s="66"/>
      <c r="X34" s="17"/>
      <c r="Y34" s="14" t="s">
        <v>73</v>
      </c>
      <c r="Z34" s="14">
        <f>D34+G34+J34+M34+P34+S34+V34</f>
        <v>7</v>
      </c>
      <c r="AB34" s="57"/>
    </row>
    <row r="35" spans="2:28" s="6" customFormat="1" x14ac:dyDescent="0.35">
      <c r="B35" s="5"/>
      <c r="C35" s="14" t="s">
        <v>72</v>
      </c>
      <c r="D35" s="18"/>
      <c r="E35" s="19"/>
      <c r="F35" s="20">
        <v>24</v>
      </c>
      <c r="G35" s="21"/>
      <c r="H35" s="19"/>
      <c r="I35" s="20">
        <v>0.5</v>
      </c>
      <c r="J35" s="21"/>
      <c r="K35" s="19"/>
      <c r="L35" s="20">
        <v>1.5</v>
      </c>
      <c r="M35" s="21"/>
      <c r="N35" s="18"/>
      <c r="O35" s="56">
        <v>24</v>
      </c>
      <c r="P35" s="21"/>
      <c r="Q35" s="18"/>
      <c r="R35" s="56">
        <v>1.5</v>
      </c>
      <c r="S35" s="18"/>
      <c r="T35" s="19"/>
      <c r="U35" s="20">
        <v>0</v>
      </c>
      <c r="V35" s="21"/>
      <c r="W35" s="19"/>
      <c r="X35" s="18"/>
      <c r="Y35" s="14" t="s">
        <v>74</v>
      </c>
      <c r="Z35" s="14">
        <f>F35+I35+L35+O35+R35+U35</f>
        <v>51.5</v>
      </c>
      <c r="AB35" s="57"/>
    </row>
    <row r="36" spans="2:28" x14ac:dyDescent="0.35">
      <c r="D36" s="16"/>
      <c r="E36" s="16"/>
      <c r="F36" s="10"/>
      <c r="G36" s="16"/>
      <c r="H36" s="16"/>
      <c r="I36" s="10"/>
      <c r="J36" s="16"/>
      <c r="K36" s="16"/>
      <c r="L36" s="10"/>
      <c r="M36" s="16"/>
      <c r="N36" s="16"/>
      <c r="O36" s="16"/>
      <c r="P36" s="16"/>
      <c r="Q36" s="16"/>
      <c r="R36" s="16"/>
      <c r="S36" s="16"/>
      <c r="T36" s="16"/>
      <c r="U36" s="10"/>
      <c r="V36" s="16"/>
      <c r="W36" s="16"/>
      <c r="X36" s="10"/>
      <c r="Y36" s="16"/>
      <c r="Z36" s="16"/>
      <c r="AB36" s="57"/>
    </row>
    <row r="37" spans="2:28" x14ac:dyDescent="0.35">
      <c r="D37" s="16"/>
      <c r="E37" s="16"/>
      <c r="F37" s="10"/>
      <c r="G37" s="16"/>
      <c r="H37" s="16"/>
      <c r="I37" s="10"/>
      <c r="J37" s="16"/>
      <c r="K37" s="16"/>
      <c r="L37" s="10"/>
      <c r="M37" s="16"/>
      <c r="N37" s="16"/>
      <c r="O37" s="16"/>
      <c r="P37" s="16"/>
      <c r="Q37" s="16"/>
      <c r="R37" s="16"/>
      <c r="S37" s="16"/>
      <c r="T37" s="16"/>
      <c r="U37" s="10"/>
      <c r="V37" s="16"/>
      <c r="W37" s="16"/>
      <c r="X37" s="10"/>
      <c r="Y37" s="16"/>
      <c r="Z37" s="16"/>
      <c r="AB37" s="57"/>
    </row>
    <row r="38" spans="2:28" x14ac:dyDescent="0.35">
      <c r="D38" s="16"/>
      <c r="E38" s="16"/>
      <c r="F38" s="10"/>
      <c r="G38" s="16"/>
      <c r="H38" s="16"/>
      <c r="I38" s="10"/>
      <c r="J38" s="16"/>
      <c r="K38" s="16"/>
      <c r="L38" s="10"/>
      <c r="M38" s="16"/>
      <c r="N38" s="16"/>
      <c r="O38" s="16"/>
      <c r="P38" s="16"/>
      <c r="Q38" s="16"/>
      <c r="R38" s="16"/>
      <c r="S38" s="16"/>
      <c r="T38" s="16"/>
      <c r="U38" s="10"/>
      <c r="V38" s="16"/>
      <c r="W38" s="16"/>
      <c r="X38" s="10"/>
      <c r="Y38" s="16"/>
      <c r="Z38" s="16"/>
      <c r="AB38" s="57"/>
    </row>
    <row r="39" spans="2:28" ht="18.5" x14ac:dyDescent="0.45">
      <c r="D39" s="67" t="s">
        <v>77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10"/>
      <c r="Y39" s="10"/>
      <c r="Z39" s="10"/>
      <c r="AB39" s="57"/>
    </row>
    <row r="40" spans="2:28" ht="16" thickBot="1" x14ac:dyDescent="0.4">
      <c r="B40" s="90" t="s">
        <v>66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B40" s="57"/>
    </row>
    <row r="41" spans="2:28" ht="16" thickTop="1" x14ac:dyDescent="0.35">
      <c r="B41" s="91"/>
      <c r="D41" s="70" t="s">
        <v>10</v>
      </c>
      <c r="E41" s="71"/>
      <c r="F41" s="10"/>
      <c r="G41" s="93"/>
      <c r="H41" s="94"/>
      <c r="I41" s="10"/>
      <c r="J41" s="93"/>
      <c r="K41" s="94"/>
      <c r="L41" s="10"/>
      <c r="M41" s="93"/>
      <c r="N41" s="94"/>
      <c r="O41" s="53"/>
      <c r="P41" s="70" t="s">
        <v>12</v>
      </c>
      <c r="Q41" s="71"/>
      <c r="R41" s="53"/>
      <c r="S41" s="70" t="s">
        <v>13</v>
      </c>
      <c r="T41" s="71"/>
      <c r="U41" s="10"/>
      <c r="V41" s="70" t="s">
        <v>14</v>
      </c>
      <c r="W41" s="71"/>
      <c r="X41" s="10"/>
      <c r="Y41" s="10"/>
      <c r="Z41" s="10"/>
      <c r="AB41" s="57"/>
    </row>
    <row r="42" spans="2:28" ht="16" thickBot="1" x14ac:dyDescent="0.4">
      <c r="B42" s="91"/>
      <c r="D42" s="72"/>
      <c r="E42" s="73"/>
      <c r="F42" s="10"/>
      <c r="G42" s="95"/>
      <c r="H42" s="96"/>
      <c r="I42" s="10"/>
      <c r="J42" s="95"/>
      <c r="K42" s="96"/>
      <c r="L42" s="10"/>
      <c r="M42" s="95"/>
      <c r="N42" s="96"/>
      <c r="O42" s="53"/>
      <c r="P42" s="72"/>
      <c r="Q42" s="73"/>
      <c r="R42" s="53"/>
      <c r="S42" s="72"/>
      <c r="T42" s="73"/>
      <c r="U42" s="10"/>
      <c r="V42" s="72"/>
      <c r="W42" s="73"/>
      <c r="X42" s="10"/>
      <c r="Y42" s="10"/>
      <c r="Z42" s="10"/>
      <c r="AB42" s="57"/>
    </row>
    <row r="43" spans="2:28" ht="16" customHeight="1" thickTop="1" x14ac:dyDescent="0.35">
      <c r="B43" s="91"/>
      <c r="D43" s="74" t="s">
        <v>29</v>
      </c>
      <c r="E43" s="75"/>
      <c r="F43" s="41"/>
      <c r="G43" s="97"/>
      <c r="H43" s="98"/>
      <c r="I43" s="42"/>
      <c r="J43" s="97"/>
      <c r="K43" s="98"/>
      <c r="L43" s="42"/>
      <c r="M43" s="97"/>
      <c r="N43" s="98"/>
      <c r="O43" s="52"/>
      <c r="P43" s="74" t="s">
        <v>47</v>
      </c>
      <c r="Q43" s="75"/>
      <c r="R43" s="52"/>
      <c r="S43" s="74"/>
      <c r="T43" s="75"/>
      <c r="U43" s="42"/>
      <c r="V43" s="74" t="s">
        <v>18</v>
      </c>
      <c r="W43" s="75"/>
      <c r="X43" s="10"/>
      <c r="Y43" s="10"/>
      <c r="Z43" s="10"/>
      <c r="AB43" s="57"/>
    </row>
    <row r="44" spans="2:28" x14ac:dyDescent="0.35">
      <c r="B44" s="91"/>
      <c r="D44" s="76"/>
      <c r="E44" s="77"/>
      <c r="F44" s="42"/>
      <c r="G44" s="99"/>
      <c r="H44" s="100"/>
      <c r="I44" s="42"/>
      <c r="J44" s="99"/>
      <c r="K44" s="100"/>
      <c r="L44" s="42"/>
      <c r="M44" s="99"/>
      <c r="N44" s="100"/>
      <c r="O44" s="52"/>
      <c r="P44" s="76"/>
      <c r="Q44" s="77"/>
      <c r="R44" s="52"/>
      <c r="S44" s="76"/>
      <c r="T44" s="77"/>
      <c r="U44" s="42"/>
      <c r="V44" s="76"/>
      <c r="W44" s="77"/>
      <c r="X44" s="10"/>
      <c r="Y44" s="10"/>
      <c r="Z44" s="10"/>
      <c r="AB44" s="57"/>
    </row>
    <row r="45" spans="2:28" x14ac:dyDescent="0.35">
      <c r="B45" s="91"/>
      <c r="D45" s="76"/>
      <c r="E45" s="77"/>
      <c r="F45" s="42"/>
      <c r="G45" s="99"/>
      <c r="H45" s="100"/>
      <c r="I45" s="42"/>
      <c r="J45" s="99"/>
      <c r="K45" s="100"/>
      <c r="L45" s="42"/>
      <c r="M45" s="99"/>
      <c r="N45" s="100"/>
      <c r="O45" s="52"/>
      <c r="P45" s="76"/>
      <c r="Q45" s="77"/>
      <c r="R45" s="52"/>
      <c r="S45" s="43"/>
      <c r="T45" s="44"/>
      <c r="U45" s="42"/>
      <c r="V45" s="76"/>
      <c r="W45" s="77"/>
      <c r="X45" s="10"/>
      <c r="Y45" s="10"/>
      <c r="Z45" s="10"/>
      <c r="AB45" s="57"/>
    </row>
    <row r="46" spans="2:28" x14ac:dyDescent="0.35">
      <c r="B46" s="91"/>
      <c r="D46" s="76"/>
      <c r="E46" s="77"/>
      <c r="F46" s="42"/>
      <c r="G46" s="99"/>
      <c r="H46" s="100"/>
      <c r="I46" s="42"/>
      <c r="J46" s="99"/>
      <c r="K46" s="100"/>
      <c r="L46" s="42"/>
      <c r="M46" s="99"/>
      <c r="N46" s="100"/>
      <c r="O46" s="52"/>
      <c r="P46" s="76"/>
      <c r="Q46" s="77"/>
      <c r="R46" s="52"/>
      <c r="S46" s="45"/>
      <c r="T46" s="46"/>
      <c r="U46" s="42"/>
      <c r="V46" s="76"/>
      <c r="W46" s="77"/>
      <c r="X46" s="10"/>
      <c r="Y46" s="10"/>
      <c r="Z46" s="10"/>
      <c r="AB46" s="57"/>
    </row>
    <row r="47" spans="2:28" x14ac:dyDescent="0.35">
      <c r="B47" s="91"/>
      <c r="D47" s="76"/>
      <c r="E47" s="77"/>
      <c r="F47" s="42"/>
      <c r="G47" s="99"/>
      <c r="H47" s="100"/>
      <c r="I47" s="42"/>
      <c r="J47" s="99"/>
      <c r="K47" s="100"/>
      <c r="L47" s="42"/>
      <c r="M47" s="99"/>
      <c r="N47" s="100"/>
      <c r="O47" s="52"/>
      <c r="P47" s="76"/>
      <c r="Q47" s="77"/>
      <c r="R47" s="52"/>
      <c r="S47" s="45"/>
      <c r="T47" s="46"/>
      <c r="U47" s="42"/>
      <c r="V47" s="76"/>
      <c r="W47" s="77"/>
      <c r="X47" s="10"/>
      <c r="Y47" s="10"/>
      <c r="Z47" s="10"/>
      <c r="AB47" s="57"/>
    </row>
    <row r="48" spans="2:28" x14ac:dyDescent="0.35">
      <c r="B48" s="91"/>
      <c r="D48" s="76"/>
      <c r="E48" s="77"/>
      <c r="F48" s="42"/>
      <c r="G48" s="99"/>
      <c r="H48" s="100"/>
      <c r="I48" s="42"/>
      <c r="J48" s="99"/>
      <c r="K48" s="100"/>
      <c r="L48" s="42"/>
      <c r="M48" s="99"/>
      <c r="N48" s="100"/>
      <c r="O48" s="52"/>
      <c r="P48" s="76"/>
      <c r="Q48" s="77"/>
      <c r="R48" s="52"/>
      <c r="S48" s="43"/>
      <c r="T48" s="44"/>
      <c r="U48" s="42"/>
      <c r="V48" s="76"/>
      <c r="W48" s="77"/>
      <c r="X48" s="10"/>
      <c r="Y48" s="10"/>
      <c r="Z48" s="10"/>
      <c r="AB48" s="57"/>
    </row>
    <row r="49" spans="2:28" x14ac:dyDescent="0.35">
      <c r="B49" s="91"/>
      <c r="D49" s="76"/>
      <c r="E49" s="77"/>
      <c r="F49" s="42"/>
      <c r="G49" s="99"/>
      <c r="H49" s="100"/>
      <c r="I49" s="42"/>
      <c r="J49" s="99"/>
      <c r="K49" s="100"/>
      <c r="L49" s="42"/>
      <c r="M49" s="99"/>
      <c r="N49" s="100"/>
      <c r="O49" s="52"/>
      <c r="P49" s="76"/>
      <c r="Q49" s="77"/>
      <c r="R49" s="52"/>
      <c r="S49" s="43"/>
      <c r="T49" s="44"/>
      <c r="U49" s="42"/>
      <c r="V49" s="76"/>
      <c r="W49" s="77"/>
      <c r="X49" s="10"/>
      <c r="Y49" s="10"/>
      <c r="Z49" s="10"/>
      <c r="AB49" s="57"/>
    </row>
    <row r="50" spans="2:28" x14ac:dyDescent="0.35">
      <c r="B50" s="91"/>
      <c r="D50" s="76"/>
      <c r="E50" s="77"/>
      <c r="F50" s="42"/>
      <c r="G50" s="99"/>
      <c r="H50" s="100"/>
      <c r="I50" s="42"/>
      <c r="J50" s="99"/>
      <c r="K50" s="100"/>
      <c r="L50" s="42"/>
      <c r="M50" s="99"/>
      <c r="N50" s="100"/>
      <c r="O50" s="52"/>
      <c r="P50" s="76"/>
      <c r="Q50" s="77"/>
      <c r="R50" s="52"/>
      <c r="S50" s="43"/>
      <c r="T50" s="44"/>
      <c r="U50" s="42"/>
      <c r="V50" s="76"/>
      <c r="W50" s="77"/>
      <c r="X50" s="10"/>
      <c r="Y50" s="10"/>
      <c r="Z50" s="10"/>
      <c r="AB50" s="57"/>
    </row>
    <row r="51" spans="2:28" ht="16" thickBot="1" x14ac:dyDescent="0.4">
      <c r="B51" s="92"/>
      <c r="D51" s="78"/>
      <c r="E51" s="79"/>
      <c r="F51" s="47"/>
      <c r="G51" s="101"/>
      <c r="H51" s="102"/>
      <c r="I51" s="47"/>
      <c r="J51" s="101"/>
      <c r="K51" s="102"/>
      <c r="L51" s="47"/>
      <c r="M51" s="101"/>
      <c r="N51" s="102"/>
      <c r="O51" s="52"/>
      <c r="P51" s="78"/>
      <c r="Q51" s="79"/>
      <c r="R51" s="52"/>
      <c r="S51" s="48"/>
      <c r="T51" s="49"/>
      <c r="U51" s="47"/>
      <c r="V51" s="50"/>
      <c r="W51" s="51"/>
      <c r="X51" s="10"/>
      <c r="Y51" s="10"/>
      <c r="Z51" s="10"/>
      <c r="AB51" s="57"/>
    </row>
    <row r="52" spans="2:28" ht="16" thickTop="1" x14ac:dyDescent="0.35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B52" s="57"/>
    </row>
    <row r="53" spans="2:28" x14ac:dyDescent="0.35">
      <c r="D53" s="7" t="s">
        <v>15</v>
      </c>
      <c r="E53" s="7">
        <v>100</v>
      </c>
      <c r="F53" s="8"/>
      <c r="G53" s="23" t="s">
        <v>15</v>
      </c>
      <c r="H53" s="23"/>
      <c r="I53" s="9"/>
      <c r="J53" s="23" t="s">
        <v>15</v>
      </c>
      <c r="K53" s="23"/>
      <c r="L53" s="9"/>
      <c r="M53" s="23" t="s">
        <v>15</v>
      </c>
      <c r="N53" s="23"/>
      <c r="O53" s="16"/>
      <c r="P53" s="7" t="s">
        <v>15</v>
      </c>
      <c r="Q53" s="7">
        <v>100</v>
      </c>
      <c r="R53" s="16"/>
      <c r="S53" s="7" t="s">
        <v>15</v>
      </c>
      <c r="T53" s="7">
        <v>95</v>
      </c>
      <c r="U53" s="9"/>
      <c r="V53" s="7" t="s">
        <v>15</v>
      </c>
      <c r="W53" s="7">
        <v>0</v>
      </c>
      <c r="X53" s="10"/>
      <c r="Y53" s="64" t="s">
        <v>65</v>
      </c>
      <c r="Z53" s="65"/>
      <c r="AB53" s="59"/>
    </row>
    <row r="54" spans="2:28" x14ac:dyDescent="0.35">
      <c r="D54" s="7" t="s">
        <v>35</v>
      </c>
      <c r="E54" s="11">
        <f>$D$3*E53</f>
        <v>114.99999999999999</v>
      </c>
      <c r="F54" s="12"/>
      <c r="G54" s="23" t="s">
        <v>35</v>
      </c>
      <c r="H54" s="24"/>
      <c r="I54" s="12"/>
      <c r="J54" s="23" t="s">
        <v>35</v>
      </c>
      <c r="K54" s="24"/>
      <c r="L54" s="12"/>
      <c r="M54" s="23" t="s">
        <v>35</v>
      </c>
      <c r="N54" s="24"/>
      <c r="O54" s="54"/>
      <c r="P54" s="7" t="s">
        <v>35</v>
      </c>
      <c r="Q54" s="11">
        <f>$D$3*Q53</f>
        <v>114.99999999999999</v>
      </c>
      <c r="R54" s="54"/>
      <c r="S54" s="7" t="s">
        <v>35</v>
      </c>
      <c r="T54" s="11">
        <f>$D$3*T53</f>
        <v>109.24999999999999</v>
      </c>
      <c r="U54" s="12"/>
      <c r="V54" s="7" t="s">
        <v>35</v>
      </c>
      <c r="W54" s="11">
        <f>$D$3*W53</f>
        <v>0</v>
      </c>
      <c r="X54" s="10"/>
      <c r="Y54" s="7" t="s">
        <v>36</v>
      </c>
      <c r="Z54" s="11">
        <f>T54+W54</f>
        <v>109.24999999999999</v>
      </c>
      <c r="AB54" s="13"/>
    </row>
    <row r="55" spans="2:28" x14ac:dyDescent="0.35">
      <c r="D55" s="7" t="s">
        <v>16</v>
      </c>
      <c r="E55" s="14">
        <v>0.25</v>
      </c>
      <c r="F55" s="10"/>
      <c r="G55" s="23" t="s">
        <v>16</v>
      </c>
      <c r="H55" s="25"/>
      <c r="I55" s="10"/>
      <c r="J55" s="23" t="s">
        <v>16</v>
      </c>
      <c r="K55" s="25"/>
      <c r="L55" s="10"/>
      <c r="M55" s="23" t="s">
        <v>16</v>
      </c>
      <c r="N55" s="25"/>
      <c r="O55" s="22"/>
      <c r="P55" s="7" t="s">
        <v>16</v>
      </c>
      <c r="Q55" s="14">
        <v>0.25</v>
      </c>
      <c r="R55" s="22"/>
      <c r="S55" s="7" t="s">
        <v>16</v>
      </c>
      <c r="T55" s="14">
        <v>1.5</v>
      </c>
      <c r="U55" s="10"/>
      <c r="V55" s="7" t="s">
        <v>16</v>
      </c>
      <c r="W55" s="14">
        <v>0.5</v>
      </c>
      <c r="X55" s="10"/>
      <c r="Y55" s="7" t="s">
        <v>19</v>
      </c>
      <c r="Z55" s="14">
        <f>E55+H55+K55+N55+Q55+T55+W55</f>
        <v>2.5</v>
      </c>
      <c r="AB55" s="58">
        <f>1-(Z55/Z30)</f>
        <v>0.47368421052631582</v>
      </c>
    </row>
    <row r="56" spans="2:28" x14ac:dyDescent="0.35">
      <c r="D56" s="7" t="s">
        <v>17</v>
      </c>
      <c r="E56" s="11">
        <f>$D$4*E55</f>
        <v>3.75</v>
      </c>
      <c r="F56" s="15"/>
      <c r="G56" s="36" t="s">
        <v>17</v>
      </c>
      <c r="H56" s="24"/>
      <c r="I56" s="15"/>
      <c r="J56" s="36" t="s">
        <v>17</v>
      </c>
      <c r="K56" s="24"/>
      <c r="L56" s="15"/>
      <c r="M56" s="36" t="s">
        <v>17</v>
      </c>
      <c r="N56" s="24"/>
      <c r="O56" s="54"/>
      <c r="P56" s="35" t="s">
        <v>17</v>
      </c>
      <c r="Q56" s="11">
        <f>$D$4*Q55</f>
        <v>3.75</v>
      </c>
      <c r="R56" s="54"/>
      <c r="S56" s="35" t="s">
        <v>17</v>
      </c>
      <c r="T56" s="11">
        <f>$D$4*T55</f>
        <v>22.5</v>
      </c>
      <c r="U56" s="15"/>
      <c r="V56" s="35" t="s">
        <v>17</v>
      </c>
      <c r="W56" s="11">
        <f>$D$4*W55</f>
        <v>7.5</v>
      </c>
      <c r="X56" s="15"/>
      <c r="Y56" s="35" t="s">
        <v>20</v>
      </c>
      <c r="Z56" s="11">
        <f>E56+H56+K56+N56+Q56+T56+W56</f>
        <v>37.5</v>
      </c>
      <c r="AB56" s="13"/>
    </row>
    <row r="57" spans="2:28" x14ac:dyDescent="0.35">
      <c r="D57" s="16"/>
      <c r="E57" s="16"/>
      <c r="F57" s="10"/>
      <c r="G57" s="16"/>
      <c r="H57" s="16"/>
      <c r="I57" s="10"/>
      <c r="J57" s="16"/>
      <c r="K57" s="16"/>
      <c r="L57" s="10"/>
      <c r="M57" s="16"/>
      <c r="N57" s="16"/>
      <c r="O57" s="16"/>
      <c r="P57" s="16"/>
      <c r="Q57" s="16"/>
      <c r="R57" s="16"/>
      <c r="S57" s="16"/>
      <c r="T57" s="16"/>
      <c r="U57" s="10"/>
      <c r="V57" s="16"/>
      <c r="W57" s="16"/>
      <c r="X57" s="10"/>
      <c r="Y57" s="39" t="s">
        <v>28</v>
      </c>
      <c r="Z57" s="40">
        <f>Z54+Z56</f>
        <v>146.75</v>
      </c>
      <c r="AB57" s="59"/>
    </row>
    <row r="58" spans="2:28" x14ac:dyDescent="0.35">
      <c r="D58" s="16"/>
      <c r="E58" s="16"/>
      <c r="F58" s="10"/>
      <c r="G58" s="16"/>
      <c r="H58" s="16"/>
      <c r="I58" s="10"/>
      <c r="J58" s="16"/>
      <c r="K58" s="16"/>
      <c r="L58" s="10"/>
      <c r="M58" s="16"/>
      <c r="N58" s="16"/>
      <c r="O58" s="16"/>
      <c r="P58" s="16"/>
      <c r="Q58" s="16"/>
      <c r="R58" s="16"/>
      <c r="S58" s="16"/>
      <c r="T58" s="16"/>
      <c r="U58" s="10"/>
      <c r="V58" s="16"/>
      <c r="W58" s="16"/>
      <c r="X58" s="10"/>
      <c r="Y58" s="16"/>
      <c r="Z58" s="16"/>
    </row>
    <row r="59" spans="2:28" x14ac:dyDescent="0.35">
      <c r="C59" s="14" t="s">
        <v>71</v>
      </c>
      <c r="D59" s="66">
        <v>0.5</v>
      </c>
      <c r="E59" s="66"/>
      <c r="F59" s="17"/>
      <c r="G59" s="66">
        <v>0</v>
      </c>
      <c r="H59" s="66"/>
      <c r="I59" s="17"/>
      <c r="J59" s="66">
        <v>0</v>
      </c>
      <c r="K59" s="66"/>
      <c r="L59" s="17"/>
      <c r="M59" s="66">
        <v>0</v>
      </c>
      <c r="N59" s="66"/>
      <c r="O59" s="37"/>
      <c r="P59" s="66">
        <v>0.3</v>
      </c>
      <c r="Q59" s="66"/>
      <c r="R59" s="37"/>
      <c r="S59" s="66">
        <v>1.5</v>
      </c>
      <c r="T59" s="66"/>
      <c r="U59" s="17"/>
      <c r="V59" s="66">
        <v>0</v>
      </c>
      <c r="W59" s="66"/>
      <c r="X59" s="17"/>
      <c r="Y59" s="14" t="s">
        <v>73</v>
      </c>
      <c r="Z59" s="14">
        <f>D59+G59+J59+M59+P59+S59+V59</f>
        <v>2.2999999999999998</v>
      </c>
    </row>
    <row r="60" spans="2:28" x14ac:dyDescent="0.35">
      <c r="C60" s="14" t="s">
        <v>72</v>
      </c>
      <c r="D60" s="18"/>
      <c r="E60" s="19"/>
      <c r="F60" s="20">
        <v>24</v>
      </c>
      <c r="G60" s="21"/>
      <c r="H60" s="19"/>
      <c r="I60" s="20">
        <v>0</v>
      </c>
      <c r="J60" s="21"/>
      <c r="K60" s="19"/>
      <c r="L60" s="20">
        <v>0</v>
      </c>
      <c r="M60" s="21"/>
      <c r="N60" s="18"/>
      <c r="O60" s="55">
        <v>0</v>
      </c>
      <c r="P60" s="18"/>
      <c r="Q60" s="18"/>
      <c r="R60" s="56">
        <v>0.8</v>
      </c>
      <c r="S60" s="18"/>
      <c r="T60" s="19"/>
      <c r="U60" s="20">
        <v>0</v>
      </c>
      <c r="V60" s="21"/>
      <c r="W60" s="19"/>
      <c r="X60" s="18"/>
      <c r="Y60" s="14" t="s">
        <v>74</v>
      </c>
      <c r="Z60" s="14">
        <f>F60+I60+L60+O60+R60+U60</f>
        <v>24.8</v>
      </c>
    </row>
    <row r="61" spans="2:28" x14ac:dyDescent="0.35">
      <c r="D61" s="3"/>
      <c r="E61" s="3"/>
      <c r="G61" s="3"/>
      <c r="H61" s="3"/>
      <c r="J61" s="3"/>
      <c r="K61" s="3"/>
      <c r="M61" s="3"/>
      <c r="N61" s="3"/>
      <c r="O61" s="3"/>
      <c r="P61" s="3"/>
      <c r="Q61" s="3"/>
      <c r="R61" s="3"/>
      <c r="S61" s="3"/>
      <c r="T61" s="3"/>
      <c r="V61" s="3"/>
      <c r="W61" s="3"/>
      <c r="Y61" s="3"/>
      <c r="Z61" s="3"/>
    </row>
    <row r="62" spans="2:28" x14ac:dyDescent="0.35">
      <c r="D62" s="3"/>
      <c r="E62" s="3"/>
      <c r="G62" s="3"/>
      <c r="H62" s="3"/>
      <c r="J62" s="3"/>
      <c r="K62" s="3"/>
      <c r="M62" s="3"/>
      <c r="N62" s="3"/>
      <c r="O62" s="3"/>
      <c r="P62" s="3"/>
      <c r="Q62" s="3"/>
      <c r="R62" s="3"/>
      <c r="S62" s="3"/>
      <c r="T62" s="3"/>
      <c r="V62" s="3"/>
      <c r="W62" s="3"/>
    </row>
    <row r="63" spans="2:28" x14ac:dyDescent="0.35">
      <c r="D63" s="3"/>
      <c r="E63" s="3"/>
      <c r="G63" s="3"/>
      <c r="H63" s="3"/>
      <c r="J63" s="3"/>
      <c r="K63" s="3"/>
      <c r="M63" s="3"/>
      <c r="N63" s="3"/>
      <c r="O63" s="3"/>
      <c r="P63" s="3"/>
      <c r="Q63" s="3"/>
      <c r="R63" s="3"/>
      <c r="S63" s="3"/>
      <c r="T63" s="3"/>
      <c r="V63" s="3"/>
      <c r="W63" s="3"/>
    </row>
    <row r="64" spans="2:28" x14ac:dyDescent="0.35">
      <c r="D64" s="3"/>
      <c r="E64" s="3"/>
      <c r="G64" s="3"/>
      <c r="H64" s="3"/>
      <c r="J64" s="3"/>
      <c r="K64" s="3"/>
      <c r="M64" s="3"/>
      <c r="N64" s="3"/>
      <c r="O64" s="3"/>
      <c r="P64" s="3"/>
      <c r="Q64" s="3"/>
      <c r="R64" s="3"/>
      <c r="S64" s="3"/>
      <c r="T64" s="3"/>
      <c r="V64" s="3"/>
      <c r="W64" s="3"/>
    </row>
    <row r="65" spans="4:23" x14ac:dyDescent="0.35">
      <c r="D65" s="3"/>
      <c r="E65" s="3"/>
      <c r="G65" s="3"/>
      <c r="H65" s="3"/>
      <c r="J65" s="3"/>
      <c r="K65" s="3"/>
      <c r="M65" s="3"/>
      <c r="N65" s="3"/>
      <c r="O65" s="3"/>
      <c r="P65" s="3"/>
      <c r="Q65" s="3"/>
      <c r="R65" s="3"/>
      <c r="S65" s="3"/>
      <c r="T65" s="3"/>
      <c r="V65" s="3"/>
      <c r="W65" s="3"/>
    </row>
  </sheetData>
  <mergeCells count="52">
    <mergeCell ref="D16:E17"/>
    <mergeCell ref="B2:C2"/>
    <mergeCell ref="B3:C3"/>
    <mergeCell ref="B4:C4"/>
    <mergeCell ref="B5:C5"/>
    <mergeCell ref="B15:B26"/>
    <mergeCell ref="D18:E26"/>
    <mergeCell ref="D14:W14"/>
    <mergeCell ref="S18:T19"/>
    <mergeCell ref="V18:W25"/>
    <mergeCell ref="G16:H17"/>
    <mergeCell ref="J16:K17"/>
    <mergeCell ref="M16:N17"/>
    <mergeCell ref="P16:Q17"/>
    <mergeCell ref="S16:T17"/>
    <mergeCell ref="V16:W17"/>
    <mergeCell ref="G18:H26"/>
    <mergeCell ref="J18:K26"/>
    <mergeCell ref="M18:N26"/>
    <mergeCell ref="P18:Q26"/>
    <mergeCell ref="Y28:Z28"/>
    <mergeCell ref="D34:E34"/>
    <mergeCell ref="G34:H34"/>
    <mergeCell ref="J34:K34"/>
    <mergeCell ref="M34:N34"/>
    <mergeCell ref="P34:Q34"/>
    <mergeCell ref="S34:T34"/>
    <mergeCell ref="V34:W34"/>
    <mergeCell ref="S43:T44"/>
    <mergeCell ref="V43:W50"/>
    <mergeCell ref="P41:Q42"/>
    <mergeCell ref="B40:B51"/>
    <mergeCell ref="D41:E42"/>
    <mergeCell ref="G41:H42"/>
    <mergeCell ref="J41:K42"/>
    <mergeCell ref="M41:N42"/>
    <mergeCell ref="D39:W39"/>
    <mergeCell ref="Y53:Z53"/>
    <mergeCell ref="D59:E59"/>
    <mergeCell ref="G59:H59"/>
    <mergeCell ref="J59:K59"/>
    <mergeCell ref="M59:N59"/>
    <mergeCell ref="P59:Q59"/>
    <mergeCell ref="S59:T59"/>
    <mergeCell ref="V59:W59"/>
    <mergeCell ref="S41:T42"/>
    <mergeCell ref="V41:W42"/>
    <mergeCell ref="D43:E51"/>
    <mergeCell ref="G43:H51"/>
    <mergeCell ref="J43:K51"/>
    <mergeCell ref="M43:N51"/>
    <mergeCell ref="P43:Q51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Grilled Chicken (S)</vt:lpstr>
      <vt:lpstr>Grilled Chicken (C)</vt:lpstr>
      <vt:lpstr>Meatloaf (S)</vt:lpstr>
      <vt:lpstr>Meatloaf (C)</vt:lpstr>
      <vt:lpstr>Pot Roast (S)</vt:lpstr>
      <vt:lpstr>Pot Roast (C)</vt:lpstr>
      <vt:lpstr>Pork Roast (S)</vt:lpstr>
      <vt:lpstr>Pork Roast (C)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Chong, Corlies</dc:creator>
  <cp:lastModifiedBy>Chong, Corlies</cp:lastModifiedBy>
  <dcterms:created xsi:type="dcterms:W3CDTF">2021-02-01T18:04:26Z</dcterms:created>
  <dcterms:modified xsi:type="dcterms:W3CDTF">2021-04-29T03:00:58Z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06494a-bfc2-4f46-ab17-24d8fac696a6_Enabled">
    <vt:lpwstr>true</vt:lpwstr>
  </property>
  <property fmtid="{D5CDD505-2E9C-101B-9397-08002B2CF9AE}" pid="3" name="MSIP_Label_d706494a-bfc2-4f46-ab17-24d8fac696a6_SetDate">
    <vt:lpwstr>2021-02-01T18:04:27Z</vt:lpwstr>
  </property>
  <property fmtid="{D5CDD505-2E9C-101B-9397-08002B2CF9AE}" pid="4" name="MSIP_Label_d706494a-bfc2-4f46-ab17-24d8fac696a6_Method">
    <vt:lpwstr>Standard</vt:lpwstr>
  </property>
  <property fmtid="{D5CDD505-2E9C-101B-9397-08002B2CF9AE}" pid="5" name="MSIP_Label_d706494a-bfc2-4f46-ab17-24d8fac696a6_Name">
    <vt:lpwstr>Public2</vt:lpwstr>
  </property>
  <property fmtid="{D5CDD505-2E9C-101B-9397-08002B2CF9AE}" pid="6" name="MSIP_Label_d706494a-bfc2-4f46-ab17-24d8fac696a6_SiteId">
    <vt:lpwstr>b110eddf-23ae-457c-a6f3-734d592b2847</vt:lpwstr>
  </property>
  <property fmtid="{D5CDD505-2E9C-101B-9397-08002B2CF9AE}" pid="7" name="MSIP_Label_d706494a-bfc2-4f46-ab17-24d8fac696a6_ActionId">
    <vt:lpwstr>bef0beac-4291-433b-b8dc-9c19768ddde8</vt:lpwstr>
  </property>
  <property fmtid="{D5CDD505-2E9C-101B-9397-08002B2CF9AE}" pid="8" name="MSIP_Label_d706494a-bfc2-4f46-ab17-24d8fac696a6_ContentBits">
    <vt:lpwstr>0</vt:lpwstr>
  </property>
</Properties>
</file>